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515"/>
  </bookViews>
  <sheets>
    <sheet name="Sheet1" sheetId="1" r:id="rId1"/>
  </sheets>
  <definedNames>
    <definedName name="_xlnm._FilterDatabase" localSheetId="0" hidden="1">Sheet1!$A$3:$K$115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4"/>
  <c r="F6"/>
  <c r="F7"/>
  <c r="F8"/>
  <c r="I8" s="1"/>
  <c r="F9"/>
  <c r="I9" s="1"/>
  <c r="F10"/>
  <c r="F11"/>
  <c r="F12"/>
  <c r="I12" s="1"/>
  <c r="F13"/>
  <c r="I13" s="1"/>
  <c r="F14"/>
  <c r="F15"/>
  <c r="F16"/>
  <c r="I16" s="1"/>
  <c r="F17"/>
  <c r="I17" s="1"/>
  <c r="F18"/>
  <c r="F19"/>
  <c r="F20"/>
  <c r="I20" s="1"/>
  <c r="F21"/>
  <c r="I21" s="1"/>
  <c r="F22"/>
  <c r="I22" s="1"/>
  <c r="F23"/>
  <c r="F24"/>
  <c r="I24" s="1"/>
  <c r="F25"/>
  <c r="I25" s="1"/>
  <c r="F26"/>
  <c r="I26" s="1"/>
  <c r="F27"/>
  <c r="F28"/>
  <c r="I28" s="1"/>
  <c r="F29"/>
  <c r="I29" s="1"/>
  <c r="F30"/>
  <c r="I30" s="1"/>
  <c r="F31"/>
  <c r="F32"/>
  <c r="I32" s="1"/>
  <c r="F33"/>
  <c r="I33" s="1"/>
  <c r="F34"/>
  <c r="I34" s="1"/>
  <c r="F35"/>
  <c r="F36"/>
  <c r="I36" s="1"/>
  <c r="F37"/>
  <c r="I37" s="1"/>
  <c r="F38"/>
  <c r="I38" s="1"/>
  <c r="F39"/>
  <c r="F40"/>
  <c r="I40" s="1"/>
  <c r="F41"/>
  <c r="I41" s="1"/>
  <c r="F42"/>
  <c r="I42" s="1"/>
  <c r="F43"/>
  <c r="F44"/>
  <c r="I44" s="1"/>
  <c r="F45"/>
  <c r="I45" s="1"/>
  <c r="F46"/>
  <c r="I46" s="1"/>
  <c r="F47"/>
  <c r="F48"/>
  <c r="I48" s="1"/>
  <c r="F49"/>
  <c r="I49" s="1"/>
  <c r="F50"/>
  <c r="I50" s="1"/>
  <c r="F51"/>
  <c r="F52"/>
  <c r="I52" s="1"/>
  <c r="F53"/>
  <c r="I53" s="1"/>
  <c r="F54"/>
  <c r="I54" s="1"/>
  <c r="F55"/>
  <c r="F56"/>
  <c r="I56" s="1"/>
  <c r="F57"/>
  <c r="I57" s="1"/>
  <c r="F58"/>
  <c r="I58" s="1"/>
  <c r="F59"/>
  <c r="F60"/>
  <c r="I60" s="1"/>
  <c r="F61"/>
  <c r="I61" s="1"/>
  <c r="F62"/>
  <c r="I62" s="1"/>
  <c r="F63"/>
  <c r="F64"/>
  <c r="I64" s="1"/>
  <c r="F65"/>
  <c r="I65" s="1"/>
  <c r="F66"/>
  <c r="I66" s="1"/>
  <c r="F67"/>
  <c r="F68"/>
  <c r="I68" s="1"/>
  <c r="F69"/>
  <c r="I69" s="1"/>
  <c r="F70"/>
  <c r="I70" s="1"/>
  <c r="F71"/>
  <c r="F72"/>
  <c r="I72" s="1"/>
  <c r="F73"/>
  <c r="I73" s="1"/>
  <c r="F74"/>
  <c r="I74" s="1"/>
  <c r="F75"/>
  <c r="F76"/>
  <c r="I76" s="1"/>
  <c r="F77"/>
  <c r="I77" s="1"/>
  <c r="F78"/>
  <c r="F79"/>
  <c r="F80"/>
  <c r="I80" s="1"/>
  <c r="F81"/>
  <c r="I81" s="1"/>
  <c r="F82"/>
  <c r="F83"/>
  <c r="F84"/>
  <c r="I84" s="1"/>
  <c r="F85"/>
  <c r="I85" s="1"/>
  <c r="F86"/>
  <c r="F87"/>
  <c r="F88"/>
  <c r="I88" s="1"/>
  <c r="F89"/>
  <c r="I89" s="1"/>
  <c r="J89" s="1"/>
  <c r="F90"/>
  <c r="F91"/>
  <c r="F92"/>
  <c r="I92" s="1"/>
  <c r="F93"/>
  <c r="I93" s="1"/>
  <c r="F94"/>
  <c r="I94" s="1"/>
  <c r="F95"/>
  <c r="F96"/>
  <c r="I96" s="1"/>
  <c r="J96" s="1"/>
  <c r="F97"/>
  <c r="I97" s="1"/>
  <c r="F98"/>
  <c r="I98" s="1"/>
  <c r="F99"/>
  <c r="F100"/>
  <c r="I100" s="1"/>
  <c r="J100" s="1"/>
  <c r="F101"/>
  <c r="I101" s="1"/>
  <c r="F102"/>
  <c r="I102" s="1"/>
  <c r="F103"/>
  <c r="F104"/>
  <c r="I104" s="1"/>
  <c r="J104" s="1"/>
  <c r="F105"/>
  <c r="I105" s="1"/>
  <c r="F106"/>
  <c r="I106" s="1"/>
  <c r="F107"/>
  <c r="F108"/>
  <c r="I108" s="1"/>
  <c r="F109"/>
  <c r="I109" s="1"/>
  <c r="J109" s="1"/>
  <c r="F110"/>
  <c r="I110" s="1"/>
  <c r="F111"/>
  <c r="F112"/>
  <c r="I112" s="1"/>
  <c r="F113"/>
  <c r="I113" s="1"/>
  <c r="F114"/>
  <c r="I114" s="1"/>
  <c r="F115"/>
  <c r="F5"/>
  <c r="I5" s="1"/>
  <c r="F4"/>
  <c r="I4" s="1"/>
  <c r="I90" l="1"/>
  <c r="I86"/>
  <c r="J86" s="1"/>
  <c r="I82"/>
  <c r="J82" s="1"/>
  <c r="I78"/>
  <c r="I18"/>
  <c r="I14"/>
  <c r="J13" s="1"/>
  <c r="I10"/>
  <c r="I6"/>
  <c r="J5" s="1"/>
  <c r="I115"/>
  <c r="J115" s="1"/>
  <c r="I111"/>
  <c r="J111" s="1"/>
  <c r="I107"/>
  <c r="J107" s="1"/>
  <c r="I103"/>
  <c r="J103" s="1"/>
  <c r="I99"/>
  <c r="J99" s="1"/>
  <c r="I95"/>
  <c r="J95" s="1"/>
  <c r="I91"/>
  <c r="J91" s="1"/>
  <c r="I87"/>
  <c r="I83"/>
  <c r="J83" s="1"/>
  <c r="I79"/>
  <c r="J79" s="1"/>
  <c r="I75"/>
  <c r="J75" s="1"/>
  <c r="I71"/>
  <c r="J71" s="1"/>
  <c r="I67"/>
  <c r="J67" s="1"/>
  <c r="I63"/>
  <c r="I59"/>
  <c r="J60" s="1"/>
  <c r="I55"/>
  <c r="I51"/>
  <c r="I47"/>
  <c r="J47" s="1"/>
  <c r="I43"/>
  <c r="J44" s="1"/>
  <c r="I39"/>
  <c r="I35"/>
  <c r="I31"/>
  <c r="J33" s="1"/>
  <c r="I27"/>
  <c r="I23"/>
  <c r="I19"/>
  <c r="I15"/>
  <c r="J15" s="1"/>
  <c r="I11"/>
  <c r="I7"/>
  <c r="J8" s="1"/>
  <c r="J63"/>
  <c r="J55"/>
  <c r="J51"/>
  <c r="J43"/>
  <c r="J39"/>
  <c r="J35"/>
  <c r="J27"/>
  <c r="J23"/>
  <c r="J19"/>
  <c r="J11"/>
  <c r="J80"/>
  <c r="J68"/>
  <c r="J52"/>
  <c r="J40"/>
  <c r="J28"/>
  <c r="J16"/>
  <c r="J92"/>
  <c r="J84"/>
  <c r="J72"/>
  <c r="J48"/>
  <c r="J4"/>
  <c r="J105"/>
  <c r="J97"/>
  <c r="J81"/>
  <c r="J73"/>
  <c r="J114"/>
  <c r="J110"/>
  <c r="J106"/>
  <c r="J102"/>
  <c r="J98"/>
  <c r="J94"/>
  <c r="J90"/>
  <c r="J78"/>
  <c r="J74"/>
  <c r="J70"/>
  <c r="J62"/>
  <c r="J58"/>
  <c r="J54"/>
  <c r="J50"/>
  <c r="J46"/>
  <c r="J42"/>
  <c r="J38"/>
  <c r="J34"/>
  <c r="J30"/>
  <c r="J26"/>
  <c r="J22"/>
  <c r="J18"/>
  <c r="J14"/>
  <c r="J10"/>
  <c r="J6"/>
  <c r="J7"/>
  <c r="J76"/>
  <c r="J56"/>
  <c r="J108"/>
  <c r="J88"/>
  <c r="J36"/>
  <c r="J24"/>
  <c r="J20"/>
  <c r="J12"/>
  <c r="J101"/>
  <c r="J85"/>
  <c r="J77"/>
  <c r="J69"/>
  <c r="J57"/>
  <c r="J53"/>
  <c r="J49"/>
  <c r="J41"/>
  <c r="J37"/>
  <c r="J29"/>
  <c r="J25"/>
  <c r="J21"/>
  <c r="J17"/>
  <c r="J9"/>
  <c r="J65" l="1"/>
  <c r="J64"/>
  <c r="J45"/>
  <c r="J61"/>
  <c r="J59"/>
  <c r="J66"/>
  <c r="J112"/>
  <c r="J31"/>
  <c r="J32"/>
  <c r="J93"/>
  <c r="J113"/>
  <c r="J87"/>
</calcChain>
</file>

<file path=xl/sharedStrings.xml><?xml version="1.0" encoding="utf-8"?>
<sst xmlns="http://schemas.openxmlformats.org/spreadsheetml/2006/main" count="62" uniqueCount="54">
  <si>
    <t>序
号</t>
  </si>
  <si>
    <t>报考岗位及代码</t>
  </si>
  <si>
    <t>石马镇公用事业服务中心 管理岗XN20161091</t>
  </si>
  <si>
    <t>坭陂镇生态发展服务中心 管理岗XN20161151</t>
  </si>
  <si>
    <t>水口镇经济发展服务中心管理岗XN20161171</t>
  </si>
  <si>
    <t>中共兴宁市委党校管理岗XN20161211</t>
  </si>
  <si>
    <t>兴宁市公共就业服务中心   管理岗XN20161231</t>
  </si>
  <si>
    <t>兴宁市城市规划设计室专技岗XN20161252</t>
  </si>
  <si>
    <t>兴宁市城市规划设计室专技岗XN20161253</t>
  </si>
  <si>
    <t>兴宁市重点项目办公室管理岗xn20161271</t>
  </si>
  <si>
    <t>罗浮镇生态发展服务中心 管理岗XN20161071</t>
  </si>
  <si>
    <t>福兴经济发展服务中心 管理岗XN20161021</t>
  </si>
  <si>
    <t>新陂镇经济发展服务中心
管理岗XN20161031</t>
  </si>
  <si>
    <t>大坪镇生态发展服务中心 管理岗 XN20161041</t>
  </si>
  <si>
    <t>罗岗镇生态发展服务中心
管理岗XN20161051</t>
  </si>
  <si>
    <t>龙田镇社会保障服务中心管理岗 XN20161081</t>
  </si>
  <si>
    <t>黄陂镇生态发展服务中心 管理岗XN20161111</t>
  </si>
  <si>
    <t>黄槐镇生态发展服务中心管理岗XN20161121</t>
  </si>
  <si>
    <t>永和镇社会保障服务中心管理岗XN20161131</t>
  </si>
  <si>
    <t>径南镇生态发展服务中心管理岗XN20161141</t>
  </si>
  <si>
    <t>新圩镇经济发展服务中心管理岗XN20161161</t>
  </si>
  <si>
    <t>东莞石碣（兴宁）产业转移工业园管理委员会   管理岗   XN20161181</t>
  </si>
  <si>
    <t>中共兴宁市委办公室
机关服务中心管理岗
XN20161191</t>
  </si>
  <si>
    <t>兴宁市基层党建工作指导中心 管理岗 XN20161201</t>
  </si>
  <si>
    <t>兴宁市网络信息中心
专技岗XN20161221</t>
  </si>
  <si>
    <t>兴宁市公共就业服务中心   管理岗XN20161232</t>
  </si>
  <si>
    <t>兴宁市公共资源交易中心管理岗XN20161241</t>
  </si>
  <si>
    <t>兴宁市城市规划设计室
专技岗XN20161251</t>
  </si>
  <si>
    <t>兴宁市不动产登记中心专技岗XN20161261</t>
  </si>
  <si>
    <t>兴宁市不动产登记中心专技岗XN20161262</t>
  </si>
  <si>
    <t>兴宁市不动产登记中心专技岗XN20161263</t>
  </si>
  <si>
    <t>兴宁市不动产登记中心专技岗XN20161264</t>
  </si>
  <si>
    <t>兴宁市不动产登记中心专技岗XN20161265</t>
  </si>
  <si>
    <t>兴宁市不动产登记中心专技岗XN20161266</t>
  </si>
  <si>
    <r>
      <t>兴宁市不动产登记中心管理岗XN20161267</t>
    </r>
    <r>
      <rPr>
        <sz val="12"/>
        <rFont val="宋体"/>
        <family val="3"/>
        <charset val="134"/>
      </rPr>
      <t/>
    </r>
    <phoneticPr fontId="1" type="noConversion"/>
  </si>
  <si>
    <t>兴宁市人民医院
专技岗XN20161281</t>
  </si>
  <si>
    <t>兴田经济发展服务中心 管理岗XN20161011</t>
    <phoneticPr fontId="2" type="noConversion"/>
  </si>
  <si>
    <t>大学生村官</t>
    <phoneticPr fontId="2" type="noConversion"/>
  </si>
  <si>
    <t>面试缺考</t>
    <phoneticPr fontId="2" type="noConversion"/>
  </si>
  <si>
    <t>三支一扶
面试缺考</t>
    <phoneticPr fontId="2" type="noConversion"/>
  </si>
  <si>
    <t>合水镇社会保障服务中心管理岗 XN20161101</t>
    <phoneticPr fontId="2" type="noConversion"/>
  </si>
  <si>
    <t>叶塘镇文教体育服务中心管理岗XN20161061</t>
    <phoneticPr fontId="2" type="noConversion"/>
  </si>
  <si>
    <t>兴宁市财政局投资审核中心管理岗XN20161242</t>
    <phoneticPr fontId="2" type="noConversion"/>
  </si>
  <si>
    <t xml:space="preserve">    根据《2016年上半年兴宁市事业单位公开招聘人员公告》规定，报考综合类岗位考试总成绩合格分数线为60分。
                                                                 兴宁市人力资源和社会保障局
                                                                         2016年5月16日
</t>
    <phoneticPr fontId="2" type="noConversion"/>
  </si>
  <si>
    <r>
      <t>2016年上半年兴宁市事业单位公开招聘人员总成绩公布</t>
    </r>
    <r>
      <rPr>
        <sz val="18"/>
        <rFont val="宋体"/>
        <family val="3"/>
        <charset val="134"/>
      </rPr>
      <t xml:space="preserve">                                                                                                 </t>
    </r>
    <phoneticPr fontId="2" type="noConversion"/>
  </si>
  <si>
    <t>招聘
人数</t>
    <phoneticPr fontId="2" type="noConversion"/>
  </si>
  <si>
    <t>准考证号</t>
    <phoneticPr fontId="2" type="noConversion"/>
  </si>
  <si>
    <t>笔试
总成绩</t>
    <phoneticPr fontId="2" type="noConversion"/>
  </si>
  <si>
    <t>笔试
折实分</t>
    <phoneticPr fontId="2" type="noConversion"/>
  </si>
  <si>
    <t>面试成绩</t>
    <phoneticPr fontId="2" type="noConversion"/>
  </si>
  <si>
    <t>面试
折实分</t>
    <phoneticPr fontId="2" type="noConversion"/>
  </si>
  <si>
    <t>总成绩</t>
    <phoneticPr fontId="2" type="noConversion"/>
  </si>
  <si>
    <t>排名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</si>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</sst>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_);[Red]\(0\)"/>
    <numFmt numFmtId="178" formatCode="0.00_);[Red]\(0.00\)"/>
    <numFmt numFmtId="179" formatCode="0.00_ "/>
    <numFmt numFmtId="180" formatCode="0.000_);[Red]\(0.000\)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0" fillId="2" borderId="1" xfId="0" quotePrefix="1" applyNumberFormat="1" applyFill="1" applyBorder="1" applyAlignment="1">
      <alignment vertical="center"/>
    </xf>
    <xf numFmtId="179" fontId="0" fillId="0" borderId="1" xfId="0" quotePrefix="1" applyNumberFormat="1" applyBorder="1" applyAlignment="1">
      <alignment vertical="center"/>
    </xf>
    <xf numFmtId="178" fontId="4" fillId="2" borderId="1" xfId="0" quotePrefix="1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80" fontId="0" fillId="2" borderId="1" xfId="0" quotePrefix="1" applyNumberFormat="1" applyFill="1" applyBorder="1" applyAlignment="1">
      <alignment vertical="center"/>
    </xf>
    <xf numFmtId="180" fontId="3" fillId="0" borderId="0" xfId="0" applyNumberFormat="1" applyFont="1" applyFill="1" applyAlignment="1">
      <alignment horizontal="center" vertical="center"/>
    </xf>
    <xf numFmtId="180" fontId="4" fillId="2" borderId="1" xfId="0" quotePrefix="1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workbookViewId="0">
      <selection activeCell="O92" sqref="O92"/>
    </sheetView>
  </sheetViews>
  <sheetFormatPr defaultColWidth="9" defaultRowHeight="24.95" customHeight="1"/>
  <cols>
    <col min="1" max="1" width="4.5" style="1" bestFit="1" customWidth="1"/>
    <col min="2" max="2" width="15.625" style="1" customWidth="1"/>
    <col min="3" max="3" width="4" style="1" customWidth="1"/>
    <col min="4" max="4" width="11.375" style="2" bestFit="1" customWidth="1"/>
    <col min="5" max="5" width="7.25" style="2" customWidth="1"/>
    <col min="6" max="6" width="9.875" style="22" customWidth="1"/>
    <col min="7" max="7" width="7.5" style="19" customWidth="1"/>
    <col min="8" max="8" width="9.625" style="24" customWidth="1"/>
    <col min="9" max="9" width="10.25" style="24" customWidth="1"/>
    <col min="10" max="10" width="4.625" style="3" customWidth="1"/>
    <col min="11" max="11" width="8.375" style="2" customWidth="1"/>
    <col min="12" max="16384" width="9" style="1"/>
  </cols>
  <sheetData>
    <row r="1" spans="1:11" s="12" customFormat="1" ht="37.5" customHeight="1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36" customHeight="1">
      <c r="A2" s="51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37" customFormat="1" ht="48">
      <c r="A3" s="27" t="s">
        <v>0</v>
      </c>
      <c r="B3" s="28" t="s">
        <v>1</v>
      </c>
      <c r="C3" s="27" t="s">
        <v>45</v>
      </c>
      <c r="D3" s="29" t="s">
        <v>46</v>
      </c>
      <c r="E3" s="30" t="s">
        <v>47</v>
      </c>
      <c r="F3" s="31" t="s">
        <v>48</v>
      </c>
      <c r="G3" s="32" t="s">
        <v>49</v>
      </c>
      <c r="H3" s="33" t="s">
        <v>50</v>
      </c>
      <c r="I3" s="34" t="s">
        <v>51</v>
      </c>
      <c r="J3" s="35" t="s">
        <v>52</v>
      </c>
      <c r="K3" s="36" t="s">
        <v>53</v>
      </c>
    </row>
    <row r="4" spans="1:11" s="13" customFormat="1" ht="22.5" customHeight="1">
      <c r="A4" s="5">
        <v>1</v>
      </c>
      <c r="B4" s="43" t="s">
        <v>36</v>
      </c>
      <c r="C4" s="50">
        <v>1</v>
      </c>
      <c r="D4" s="7">
        <v>333201610010</v>
      </c>
      <c r="E4" s="16">
        <v>71.36</v>
      </c>
      <c r="F4" s="21">
        <f>E4*0.6</f>
        <v>42.815999999999995</v>
      </c>
      <c r="G4" s="18">
        <v>73.349999999999994</v>
      </c>
      <c r="H4" s="23">
        <f>G4*0.4</f>
        <v>29.34</v>
      </c>
      <c r="I4" s="23">
        <f>F4+H4</f>
        <v>72.155999999999992</v>
      </c>
      <c r="J4" s="4">
        <f>RANK(I4,$I$4:$I$6)</f>
        <v>1</v>
      </c>
      <c r="K4" s="8"/>
    </row>
    <row r="5" spans="1:11" s="13" customFormat="1" ht="22.5" customHeight="1">
      <c r="A5" s="5">
        <v>2</v>
      </c>
      <c r="B5" s="44"/>
      <c r="C5" s="50"/>
      <c r="D5" s="7">
        <v>333201610008</v>
      </c>
      <c r="E5" s="16">
        <v>64.849999999999994</v>
      </c>
      <c r="F5" s="21">
        <f>E5*0.6</f>
        <v>38.909999999999997</v>
      </c>
      <c r="G5" s="18">
        <v>74.3</v>
      </c>
      <c r="H5" s="23">
        <f t="shared" ref="H5:H68" si="0">G5*0.4</f>
        <v>29.72</v>
      </c>
      <c r="I5" s="23">
        <f>F5+H5</f>
        <v>68.63</v>
      </c>
      <c r="J5" s="4">
        <f t="shared" ref="J5:J6" si="1">RANK(I5,$I$4:$I$6)</f>
        <v>2</v>
      </c>
      <c r="K5" s="8"/>
    </row>
    <row r="6" spans="1:11" s="13" customFormat="1" ht="22.5" customHeight="1">
      <c r="A6" s="5">
        <v>3</v>
      </c>
      <c r="B6" s="45"/>
      <c r="C6" s="50"/>
      <c r="D6" s="7">
        <v>333201610009</v>
      </c>
      <c r="E6" s="16">
        <v>62.87</v>
      </c>
      <c r="F6" s="21">
        <f t="shared" ref="F6:F69" si="2">E6*0.6</f>
        <v>37.721999999999994</v>
      </c>
      <c r="G6" s="18">
        <v>0</v>
      </c>
      <c r="H6" s="23">
        <f t="shared" si="0"/>
        <v>0</v>
      </c>
      <c r="I6" s="23">
        <f t="shared" ref="I6:I69" si="3">F6+H6</f>
        <v>37.721999999999994</v>
      </c>
      <c r="J6" s="4">
        <f t="shared" si="1"/>
        <v>3</v>
      </c>
      <c r="K6" s="26" t="s">
        <v>38</v>
      </c>
    </row>
    <row r="7" spans="1:11" s="13" customFormat="1" ht="22.5" customHeight="1">
      <c r="A7" s="5">
        <v>4</v>
      </c>
      <c r="B7" s="38" t="s">
        <v>11</v>
      </c>
      <c r="C7" s="50">
        <v>2</v>
      </c>
      <c r="D7" s="7">
        <v>333201610033</v>
      </c>
      <c r="E7" s="16">
        <v>73.790000000000006</v>
      </c>
      <c r="F7" s="21">
        <f t="shared" si="2"/>
        <v>44.274000000000001</v>
      </c>
      <c r="G7" s="18">
        <v>69.599999999999994</v>
      </c>
      <c r="H7" s="23">
        <f t="shared" si="0"/>
        <v>27.84</v>
      </c>
      <c r="I7" s="23">
        <f t="shared" si="3"/>
        <v>72.114000000000004</v>
      </c>
      <c r="J7" s="4">
        <f>RANK(I7,$I$7:$I$12)</f>
        <v>1</v>
      </c>
      <c r="K7" s="8"/>
    </row>
    <row r="8" spans="1:11" s="13" customFormat="1" ht="22.5" customHeight="1">
      <c r="A8" s="5">
        <v>5</v>
      </c>
      <c r="B8" s="39"/>
      <c r="C8" s="50"/>
      <c r="D8" s="7">
        <v>333201610036</v>
      </c>
      <c r="E8" s="16">
        <v>66.67</v>
      </c>
      <c r="F8" s="21">
        <f t="shared" si="2"/>
        <v>40.002000000000002</v>
      </c>
      <c r="G8" s="18">
        <v>77.7</v>
      </c>
      <c r="H8" s="23">
        <f t="shared" si="0"/>
        <v>31.080000000000002</v>
      </c>
      <c r="I8" s="23">
        <f t="shared" si="3"/>
        <v>71.082000000000008</v>
      </c>
      <c r="J8" s="4">
        <f t="shared" ref="J8:J12" si="4">RANK(I8,$I$7:$I$12)</f>
        <v>2</v>
      </c>
      <c r="K8" s="8"/>
    </row>
    <row r="9" spans="1:11" s="13" customFormat="1" ht="22.5" customHeight="1">
      <c r="A9" s="5">
        <v>6</v>
      </c>
      <c r="B9" s="39"/>
      <c r="C9" s="50"/>
      <c r="D9" s="7">
        <v>333201610037</v>
      </c>
      <c r="E9" s="16">
        <v>65.150000000000006</v>
      </c>
      <c r="F9" s="21">
        <f t="shared" si="2"/>
        <v>39.090000000000003</v>
      </c>
      <c r="G9" s="18">
        <v>72.349999999999994</v>
      </c>
      <c r="H9" s="23">
        <f t="shared" si="0"/>
        <v>28.939999999999998</v>
      </c>
      <c r="I9" s="23">
        <f t="shared" si="3"/>
        <v>68.03</v>
      </c>
      <c r="J9" s="4">
        <f t="shared" si="4"/>
        <v>5</v>
      </c>
      <c r="K9" s="8"/>
    </row>
    <row r="10" spans="1:11" s="13" customFormat="1" ht="22.5" customHeight="1">
      <c r="A10" s="5">
        <v>7</v>
      </c>
      <c r="B10" s="39"/>
      <c r="C10" s="50"/>
      <c r="D10" s="7">
        <v>333201610025</v>
      </c>
      <c r="E10" s="16">
        <v>64.39</v>
      </c>
      <c r="F10" s="21">
        <f t="shared" si="2"/>
        <v>38.634</v>
      </c>
      <c r="G10" s="18">
        <v>74.95</v>
      </c>
      <c r="H10" s="23">
        <f t="shared" si="0"/>
        <v>29.980000000000004</v>
      </c>
      <c r="I10" s="23">
        <f t="shared" si="3"/>
        <v>68.614000000000004</v>
      </c>
      <c r="J10" s="4">
        <f t="shared" si="4"/>
        <v>4</v>
      </c>
      <c r="K10" s="8"/>
    </row>
    <row r="11" spans="1:11" s="13" customFormat="1" ht="22.5" customHeight="1">
      <c r="A11" s="5">
        <v>8</v>
      </c>
      <c r="B11" s="39"/>
      <c r="C11" s="50"/>
      <c r="D11" s="7">
        <v>333201610020</v>
      </c>
      <c r="E11" s="16">
        <v>63.49</v>
      </c>
      <c r="F11" s="21">
        <f t="shared" si="2"/>
        <v>38.094000000000001</v>
      </c>
      <c r="G11" s="18">
        <v>82.45</v>
      </c>
      <c r="H11" s="23">
        <f t="shared" si="0"/>
        <v>32.980000000000004</v>
      </c>
      <c r="I11" s="23">
        <f t="shared" si="3"/>
        <v>71.074000000000012</v>
      </c>
      <c r="J11" s="4">
        <f t="shared" si="4"/>
        <v>3</v>
      </c>
      <c r="K11" s="8"/>
    </row>
    <row r="12" spans="1:11" s="13" customFormat="1" ht="22.5" customHeight="1">
      <c r="A12" s="5">
        <v>9</v>
      </c>
      <c r="B12" s="40"/>
      <c r="C12" s="50"/>
      <c r="D12" s="7">
        <v>333201610015</v>
      </c>
      <c r="E12" s="16">
        <v>63.33</v>
      </c>
      <c r="F12" s="21">
        <f t="shared" si="2"/>
        <v>37.997999999999998</v>
      </c>
      <c r="G12" s="18">
        <v>65.05</v>
      </c>
      <c r="H12" s="23">
        <f t="shared" si="0"/>
        <v>26.02</v>
      </c>
      <c r="I12" s="23">
        <f t="shared" si="3"/>
        <v>64.018000000000001</v>
      </c>
      <c r="J12" s="4">
        <f t="shared" si="4"/>
        <v>6</v>
      </c>
      <c r="K12" s="8"/>
    </row>
    <row r="13" spans="1:11" s="13" customFormat="1" ht="22.5" customHeight="1">
      <c r="A13" s="5">
        <v>10</v>
      </c>
      <c r="B13" s="46" t="s">
        <v>12</v>
      </c>
      <c r="C13" s="50">
        <v>1</v>
      </c>
      <c r="D13" s="7">
        <v>333201610080</v>
      </c>
      <c r="E13" s="16">
        <v>78.180000000000007</v>
      </c>
      <c r="F13" s="21">
        <f t="shared" si="2"/>
        <v>46.908000000000001</v>
      </c>
      <c r="G13" s="18">
        <v>74.900000000000006</v>
      </c>
      <c r="H13" s="23">
        <f t="shared" si="0"/>
        <v>29.960000000000004</v>
      </c>
      <c r="I13" s="23">
        <f t="shared" si="3"/>
        <v>76.868000000000009</v>
      </c>
      <c r="J13" s="4">
        <f>RANK(I13,$I$13:$I$15)</f>
        <v>1</v>
      </c>
      <c r="K13" s="8"/>
    </row>
    <row r="14" spans="1:11" s="13" customFormat="1" ht="22.5" customHeight="1">
      <c r="A14" s="5">
        <v>11</v>
      </c>
      <c r="B14" s="47"/>
      <c r="C14" s="50"/>
      <c r="D14" s="7">
        <v>333201610123</v>
      </c>
      <c r="E14" s="16">
        <v>74.55</v>
      </c>
      <c r="F14" s="21">
        <f t="shared" si="2"/>
        <v>44.73</v>
      </c>
      <c r="G14" s="18">
        <v>78.45</v>
      </c>
      <c r="H14" s="23">
        <f t="shared" si="0"/>
        <v>31.380000000000003</v>
      </c>
      <c r="I14" s="23">
        <f t="shared" si="3"/>
        <v>76.11</v>
      </c>
      <c r="J14" s="4">
        <f t="shared" ref="J14:J15" si="5">RANK(I14,$I$13:$I$15)</f>
        <v>2</v>
      </c>
      <c r="K14" s="8"/>
    </row>
    <row r="15" spans="1:11" s="13" customFormat="1" ht="22.5" customHeight="1">
      <c r="A15" s="5">
        <v>12</v>
      </c>
      <c r="B15" s="48"/>
      <c r="C15" s="50"/>
      <c r="D15" s="7">
        <v>333201610056</v>
      </c>
      <c r="E15" s="16">
        <v>73.94</v>
      </c>
      <c r="F15" s="21">
        <f t="shared" si="2"/>
        <v>44.363999999999997</v>
      </c>
      <c r="G15" s="18">
        <v>75.7</v>
      </c>
      <c r="H15" s="23">
        <f t="shared" si="0"/>
        <v>30.28</v>
      </c>
      <c r="I15" s="23">
        <f t="shared" si="3"/>
        <v>74.644000000000005</v>
      </c>
      <c r="J15" s="4">
        <f t="shared" si="5"/>
        <v>3</v>
      </c>
      <c r="K15" s="8"/>
    </row>
    <row r="16" spans="1:11" s="13" customFormat="1" ht="24.95" customHeight="1">
      <c r="A16" s="5">
        <v>13</v>
      </c>
      <c r="B16" s="46" t="s">
        <v>13</v>
      </c>
      <c r="C16" s="54">
        <v>1</v>
      </c>
      <c r="D16" s="7">
        <v>333201610190</v>
      </c>
      <c r="E16" s="16">
        <v>73.64</v>
      </c>
      <c r="F16" s="21">
        <f t="shared" si="2"/>
        <v>44.183999999999997</v>
      </c>
      <c r="G16" s="18">
        <v>75.45</v>
      </c>
      <c r="H16" s="23">
        <f t="shared" si="0"/>
        <v>30.180000000000003</v>
      </c>
      <c r="I16" s="23">
        <f t="shared" si="3"/>
        <v>74.364000000000004</v>
      </c>
      <c r="J16" s="4">
        <f>RANK(I16,$I$16:$I$18)</f>
        <v>1</v>
      </c>
      <c r="K16" s="8"/>
    </row>
    <row r="17" spans="1:11" s="13" customFormat="1" ht="24.95" customHeight="1">
      <c r="A17" s="5">
        <v>14</v>
      </c>
      <c r="B17" s="47"/>
      <c r="C17" s="54"/>
      <c r="D17" s="7">
        <v>333201610162</v>
      </c>
      <c r="E17" s="16">
        <v>72.73</v>
      </c>
      <c r="F17" s="21">
        <f t="shared" si="2"/>
        <v>43.637999999999998</v>
      </c>
      <c r="G17" s="18">
        <v>73.150000000000006</v>
      </c>
      <c r="H17" s="23">
        <f t="shared" si="0"/>
        <v>29.260000000000005</v>
      </c>
      <c r="I17" s="23">
        <f t="shared" si="3"/>
        <v>72.897999999999996</v>
      </c>
      <c r="J17" s="4">
        <f t="shared" ref="J17:J18" si="6">RANK(I17,$I$16:$I$18)</f>
        <v>3</v>
      </c>
      <c r="K17" s="8"/>
    </row>
    <row r="18" spans="1:11" s="13" customFormat="1" ht="24.95" customHeight="1">
      <c r="A18" s="5">
        <v>15</v>
      </c>
      <c r="B18" s="48"/>
      <c r="C18" s="54"/>
      <c r="D18" s="7">
        <v>333201610157</v>
      </c>
      <c r="E18" s="16">
        <v>71.97</v>
      </c>
      <c r="F18" s="21">
        <f t="shared" si="2"/>
        <v>43.181999999999995</v>
      </c>
      <c r="G18" s="18">
        <v>75.400000000000006</v>
      </c>
      <c r="H18" s="23">
        <f t="shared" si="0"/>
        <v>30.160000000000004</v>
      </c>
      <c r="I18" s="23">
        <f t="shared" si="3"/>
        <v>73.341999999999999</v>
      </c>
      <c r="J18" s="4">
        <f t="shared" si="6"/>
        <v>2</v>
      </c>
      <c r="K18" s="8"/>
    </row>
    <row r="19" spans="1:11" s="13" customFormat="1" ht="24.95" customHeight="1">
      <c r="A19" s="5">
        <v>16</v>
      </c>
      <c r="B19" s="46" t="s">
        <v>14</v>
      </c>
      <c r="C19" s="50">
        <v>1</v>
      </c>
      <c r="D19" s="7">
        <v>333201610209</v>
      </c>
      <c r="E19" s="16">
        <v>75.45</v>
      </c>
      <c r="F19" s="21">
        <f t="shared" si="2"/>
        <v>45.27</v>
      </c>
      <c r="G19" s="18">
        <v>78.25</v>
      </c>
      <c r="H19" s="23">
        <f t="shared" si="0"/>
        <v>31.3</v>
      </c>
      <c r="I19" s="23">
        <f t="shared" si="3"/>
        <v>76.570000000000007</v>
      </c>
      <c r="J19" s="4">
        <f>RANK(I19,$I$19:$I$21)</f>
        <v>1</v>
      </c>
      <c r="K19" s="8"/>
    </row>
    <row r="20" spans="1:11" s="13" customFormat="1" ht="24.95" customHeight="1">
      <c r="A20" s="5">
        <v>17</v>
      </c>
      <c r="B20" s="47"/>
      <c r="C20" s="50"/>
      <c r="D20" s="7">
        <v>333201610206</v>
      </c>
      <c r="E20" s="16">
        <v>73.94</v>
      </c>
      <c r="F20" s="21">
        <f t="shared" si="2"/>
        <v>44.363999999999997</v>
      </c>
      <c r="G20" s="18">
        <v>79.349999999999994</v>
      </c>
      <c r="H20" s="23">
        <f t="shared" si="0"/>
        <v>31.74</v>
      </c>
      <c r="I20" s="23">
        <f t="shared" si="3"/>
        <v>76.103999999999999</v>
      </c>
      <c r="J20" s="4">
        <f t="shared" ref="J20:J21" si="7">RANK(I20,$I$19:$I$21)</f>
        <v>2</v>
      </c>
      <c r="K20" s="8"/>
    </row>
    <row r="21" spans="1:11" s="13" customFormat="1" ht="24.95" customHeight="1">
      <c r="A21" s="5">
        <v>18</v>
      </c>
      <c r="B21" s="48"/>
      <c r="C21" s="50"/>
      <c r="D21" s="7">
        <v>333201610220</v>
      </c>
      <c r="E21" s="16">
        <v>72.27</v>
      </c>
      <c r="F21" s="21">
        <f t="shared" si="2"/>
        <v>43.361999999999995</v>
      </c>
      <c r="G21" s="18">
        <v>77.349999999999994</v>
      </c>
      <c r="H21" s="23">
        <f t="shared" si="0"/>
        <v>30.939999999999998</v>
      </c>
      <c r="I21" s="23">
        <f t="shared" si="3"/>
        <v>74.301999999999992</v>
      </c>
      <c r="J21" s="4">
        <f t="shared" si="7"/>
        <v>3</v>
      </c>
      <c r="K21" s="8"/>
    </row>
    <row r="22" spans="1:11" s="13" customFormat="1" ht="24.95" customHeight="1">
      <c r="A22" s="5">
        <v>19</v>
      </c>
      <c r="B22" s="43" t="s">
        <v>41</v>
      </c>
      <c r="C22" s="50">
        <v>1</v>
      </c>
      <c r="D22" s="7">
        <v>333201610240</v>
      </c>
      <c r="E22" s="16">
        <v>73.94</v>
      </c>
      <c r="F22" s="21">
        <f t="shared" si="2"/>
        <v>44.363999999999997</v>
      </c>
      <c r="G22" s="18">
        <v>79.400000000000006</v>
      </c>
      <c r="H22" s="23">
        <f t="shared" si="0"/>
        <v>31.760000000000005</v>
      </c>
      <c r="I22" s="23">
        <f t="shared" si="3"/>
        <v>76.123999999999995</v>
      </c>
      <c r="J22" s="4">
        <f>RANK(I22,$I$22:$I$24)</f>
        <v>2</v>
      </c>
      <c r="K22" s="15" t="s">
        <v>37</v>
      </c>
    </row>
    <row r="23" spans="1:11" s="13" customFormat="1" ht="24.95" customHeight="1">
      <c r="A23" s="5">
        <v>20</v>
      </c>
      <c r="B23" s="39"/>
      <c r="C23" s="50"/>
      <c r="D23" s="7">
        <v>333201610297</v>
      </c>
      <c r="E23" s="16">
        <v>72.88</v>
      </c>
      <c r="F23" s="21">
        <f t="shared" si="2"/>
        <v>43.727999999999994</v>
      </c>
      <c r="G23" s="18">
        <v>81.650000000000006</v>
      </c>
      <c r="H23" s="23">
        <f t="shared" si="0"/>
        <v>32.660000000000004</v>
      </c>
      <c r="I23" s="23">
        <f t="shared" si="3"/>
        <v>76.388000000000005</v>
      </c>
      <c r="J23" s="4">
        <f t="shared" ref="J23:J24" si="8">RANK(I23,$I$22:$I$24)</f>
        <v>1</v>
      </c>
      <c r="K23" s="8"/>
    </row>
    <row r="24" spans="1:11" s="13" customFormat="1" ht="24.95" customHeight="1">
      <c r="A24" s="5">
        <v>21</v>
      </c>
      <c r="B24" s="40"/>
      <c r="C24" s="50"/>
      <c r="D24" s="7">
        <v>333201610247</v>
      </c>
      <c r="E24" s="16">
        <v>71.36</v>
      </c>
      <c r="F24" s="21">
        <f t="shared" si="2"/>
        <v>42.815999999999995</v>
      </c>
      <c r="G24" s="18">
        <v>75.400000000000006</v>
      </c>
      <c r="H24" s="23">
        <f t="shared" si="0"/>
        <v>30.160000000000004</v>
      </c>
      <c r="I24" s="23">
        <f t="shared" si="3"/>
        <v>72.975999999999999</v>
      </c>
      <c r="J24" s="4">
        <f t="shared" si="8"/>
        <v>3</v>
      </c>
      <c r="K24" s="8"/>
    </row>
    <row r="25" spans="1:11" s="13" customFormat="1" ht="24.95" customHeight="1">
      <c r="A25" s="5">
        <v>22</v>
      </c>
      <c r="B25" s="38" t="s">
        <v>10</v>
      </c>
      <c r="C25" s="50">
        <v>1</v>
      </c>
      <c r="D25" s="7">
        <v>333201610349</v>
      </c>
      <c r="E25" s="16">
        <v>76.819999999999993</v>
      </c>
      <c r="F25" s="21">
        <f t="shared" si="2"/>
        <v>46.091999999999992</v>
      </c>
      <c r="G25" s="18">
        <v>80.2</v>
      </c>
      <c r="H25" s="23">
        <f t="shared" si="0"/>
        <v>32.080000000000005</v>
      </c>
      <c r="I25" s="23">
        <f t="shared" si="3"/>
        <v>78.171999999999997</v>
      </c>
      <c r="J25" s="4">
        <f>RANK(I25,$I$25:$I$27)</f>
        <v>1</v>
      </c>
      <c r="K25" s="8"/>
    </row>
    <row r="26" spans="1:11" s="13" customFormat="1" ht="24.95" customHeight="1">
      <c r="A26" s="5">
        <v>23</v>
      </c>
      <c r="B26" s="39"/>
      <c r="C26" s="50"/>
      <c r="D26" s="7">
        <v>333201610320</v>
      </c>
      <c r="E26" s="16">
        <v>75.91</v>
      </c>
      <c r="F26" s="21">
        <f t="shared" si="2"/>
        <v>45.545999999999999</v>
      </c>
      <c r="G26" s="18">
        <v>75.349999999999994</v>
      </c>
      <c r="H26" s="23">
        <f t="shared" si="0"/>
        <v>30.14</v>
      </c>
      <c r="I26" s="23">
        <f t="shared" si="3"/>
        <v>75.686000000000007</v>
      </c>
      <c r="J26" s="4">
        <f t="shared" ref="J26:J27" si="9">RANK(I26,$I$25:$I$27)</f>
        <v>3</v>
      </c>
      <c r="K26" s="8"/>
    </row>
    <row r="27" spans="1:11" s="13" customFormat="1" ht="24.95" customHeight="1">
      <c r="A27" s="5">
        <v>24</v>
      </c>
      <c r="B27" s="40"/>
      <c r="C27" s="50"/>
      <c r="D27" s="7">
        <v>333201610323</v>
      </c>
      <c r="E27" s="16">
        <v>71.97</v>
      </c>
      <c r="F27" s="21">
        <f t="shared" si="2"/>
        <v>43.181999999999995</v>
      </c>
      <c r="G27" s="18">
        <v>84.4</v>
      </c>
      <c r="H27" s="23">
        <f t="shared" si="0"/>
        <v>33.760000000000005</v>
      </c>
      <c r="I27" s="23">
        <f t="shared" si="3"/>
        <v>76.942000000000007</v>
      </c>
      <c r="J27" s="4">
        <f t="shared" si="9"/>
        <v>2</v>
      </c>
      <c r="K27" s="8"/>
    </row>
    <row r="28" spans="1:11" s="13" customFormat="1" ht="24.95" customHeight="1">
      <c r="A28" s="5">
        <v>25</v>
      </c>
      <c r="B28" s="38" t="s">
        <v>15</v>
      </c>
      <c r="C28" s="50">
        <v>1</v>
      </c>
      <c r="D28" s="7">
        <v>333201610420</v>
      </c>
      <c r="E28" s="16">
        <v>75</v>
      </c>
      <c r="F28" s="21">
        <f t="shared" si="2"/>
        <v>45</v>
      </c>
      <c r="G28" s="18">
        <v>80.599999999999994</v>
      </c>
      <c r="H28" s="23">
        <f t="shared" si="0"/>
        <v>32.24</v>
      </c>
      <c r="I28" s="23">
        <f t="shared" si="3"/>
        <v>77.240000000000009</v>
      </c>
      <c r="J28" s="4">
        <f>RANK(I28,$I$28:$I$30)</f>
        <v>1</v>
      </c>
      <c r="K28" s="8"/>
    </row>
    <row r="29" spans="1:11" s="13" customFormat="1" ht="24.95" customHeight="1">
      <c r="A29" s="5">
        <v>26</v>
      </c>
      <c r="B29" s="39"/>
      <c r="C29" s="50"/>
      <c r="D29" s="7">
        <v>333201610376</v>
      </c>
      <c r="E29" s="16">
        <v>72.88</v>
      </c>
      <c r="F29" s="21">
        <f t="shared" si="2"/>
        <v>43.727999999999994</v>
      </c>
      <c r="G29" s="18">
        <v>82.4</v>
      </c>
      <c r="H29" s="23">
        <f t="shared" si="0"/>
        <v>32.96</v>
      </c>
      <c r="I29" s="23">
        <f t="shared" si="3"/>
        <v>76.687999999999988</v>
      </c>
      <c r="J29" s="4">
        <f t="shared" ref="J29:J30" si="10">RANK(I29,$I$28:$I$30)</f>
        <v>2</v>
      </c>
      <c r="K29" s="9"/>
    </row>
    <row r="30" spans="1:11" s="13" customFormat="1" ht="24.95" customHeight="1">
      <c r="A30" s="5">
        <v>27</v>
      </c>
      <c r="B30" s="40"/>
      <c r="C30" s="50"/>
      <c r="D30" s="7">
        <v>333201610386</v>
      </c>
      <c r="E30" s="16">
        <v>71.97</v>
      </c>
      <c r="F30" s="21">
        <f t="shared" si="2"/>
        <v>43.181999999999995</v>
      </c>
      <c r="G30" s="18">
        <v>81.25</v>
      </c>
      <c r="H30" s="23">
        <f t="shared" si="0"/>
        <v>32.5</v>
      </c>
      <c r="I30" s="23">
        <f t="shared" si="3"/>
        <v>75.681999999999988</v>
      </c>
      <c r="J30" s="4">
        <f t="shared" si="10"/>
        <v>3</v>
      </c>
      <c r="K30" s="8"/>
    </row>
    <row r="31" spans="1:11" s="13" customFormat="1" ht="24.95" customHeight="1">
      <c r="A31" s="5">
        <v>28</v>
      </c>
      <c r="B31" s="38" t="s">
        <v>2</v>
      </c>
      <c r="C31" s="50">
        <v>1</v>
      </c>
      <c r="D31" s="7">
        <v>333201610481</v>
      </c>
      <c r="E31" s="16">
        <v>74.849999999999994</v>
      </c>
      <c r="F31" s="21">
        <f t="shared" si="2"/>
        <v>44.91</v>
      </c>
      <c r="G31" s="18">
        <v>79.5</v>
      </c>
      <c r="H31" s="23">
        <f t="shared" si="0"/>
        <v>31.8</v>
      </c>
      <c r="I31" s="23">
        <f t="shared" si="3"/>
        <v>76.709999999999994</v>
      </c>
      <c r="J31" s="4">
        <f>RANK(I31,$I$31:$I$33)</f>
        <v>1</v>
      </c>
      <c r="K31" s="8"/>
    </row>
    <row r="32" spans="1:11" s="13" customFormat="1" ht="24.95" customHeight="1">
      <c r="A32" s="5">
        <v>29</v>
      </c>
      <c r="B32" s="39"/>
      <c r="C32" s="50"/>
      <c r="D32" s="7">
        <v>333201610442</v>
      </c>
      <c r="E32" s="16">
        <v>73.33</v>
      </c>
      <c r="F32" s="21">
        <f t="shared" si="2"/>
        <v>43.997999999999998</v>
      </c>
      <c r="G32" s="18">
        <v>80.25</v>
      </c>
      <c r="H32" s="23">
        <f t="shared" si="0"/>
        <v>32.1</v>
      </c>
      <c r="I32" s="23">
        <f t="shared" si="3"/>
        <v>76.097999999999999</v>
      </c>
      <c r="J32" s="4">
        <f t="shared" ref="J32:J33" si="11">RANK(I32,$I$31:$I$33)</f>
        <v>2</v>
      </c>
      <c r="K32" s="8"/>
    </row>
    <row r="33" spans="1:11" s="13" customFormat="1" ht="24.95" customHeight="1">
      <c r="A33" s="5">
        <v>30</v>
      </c>
      <c r="B33" s="40"/>
      <c r="C33" s="50"/>
      <c r="D33" s="7">
        <v>333201610463</v>
      </c>
      <c r="E33" s="16">
        <v>70.61</v>
      </c>
      <c r="F33" s="21">
        <f t="shared" si="2"/>
        <v>42.366</v>
      </c>
      <c r="G33" s="18">
        <v>75.5</v>
      </c>
      <c r="H33" s="23">
        <f t="shared" si="0"/>
        <v>30.200000000000003</v>
      </c>
      <c r="I33" s="23">
        <f t="shared" si="3"/>
        <v>72.566000000000003</v>
      </c>
      <c r="J33" s="4">
        <f t="shared" si="11"/>
        <v>3</v>
      </c>
      <c r="K33" s="8"/>
    </row>
    <row r="34" spans="1:11" s="13" customFormat="1" ht="24.95" customHeight="1">
      <c r="A34" s="5">
        <v>31</v>
      </c>
      <c r="B34" s="43" t="s">
        <v>40</v>
      </c>
      <c r="C34" s="50">
        <v>1</v>
      </c>
      <c r="D34" s="7">
        <v>333201610554</v>
      </c>
      <c r="E34" s="16">
        <v>74.39</v>
      </c>
      <c r="F34" s="21">
        <f t="shared" si="2"/>
        <v>44.634</v>
      </c>
      <c r="G34" s="18">
        <v>75.45</v>
      </c>
      <c r="H34" s="23">
        <f t="shared" si="0"/>
        <v>30.180000000000003</v>
      </c>
      <c r="I34" s="23">
        <f t="shared" si="3"/>
        <v>74.814000000000007</v>
      </c>
      <c r="J34" s="4">
        <f>RANK(I34,$I$34:$I$36)</f>
        <v>2</v>
      </c>
      <c r="K34" s="8"/>
    </row>
    <row r="35" spans="1:11" s="13" customFormat="1" ht="24.95" customHeight="1">
      <c r="A35" s="5">
        <v>32</v>
      </c>
      <c r="B35" s="39"/>
      <c r="C35" s="50"/>
      <c r="D35" s="7">
        <v>333201610526</v>
      </c>
      <c r="E35" s="16">
        <v>73.180000000000007</v>
      </c>
      <c r="F35" s="21">
        <f t="shared" si="2"/>
        <v>43.908000000000001</v>
      </c>
      <c r="G35" s="18">
        <v>78.650000000000006</v>
      </c>
      <c r="H35" s="23">
        <f t="shared" si="0"/>
        <v>31.460000000000004</v>
      </c>
      <c r="I35" s="23">
        <f t="shared" si="3"/>
        <v>75.368000000000009</v>
      </c>
      <c r="J35" s="4">
        <f t="shared" ref="J35:J36" si="12">RANK(I35,$I$34:$I$36)</f>
        <v>1</v>
      </c>
      <c r="K35" s="8"/>
    </row>
    <row r="36" spans="1:11" s="13" customFormat="1" ht="24.95" customHeight="1">
      <c r="A36" s="5">
        <v>33</v>
      </c>
      <c r="B36" s="40"/>
      <c r="C36" s="50"/>
      <c r="D36" s="7">
        <v>333201610567</v>
      </c>
      <c r="E36" s="16">
        <v>72.12</v>
      </c>
      <c r="F36" s="21">
        <f t="shared" si="2"/>
        <v>43.271999999999998</v>
      </c>
      <c r="G36" s="18">
        <v>77.400000000000006</v>
      </c>
      <c r="H36" s="23">
        <f t="shared" si="0"/>
        <v>30.960000000000004</v>
      </c>
      <c r="I36" s="23">
        <f t="shared" si="3"/>
        <v>74.231999999999999</v>
      </c>
      <c r="J36" s="4">
        <f t="shared" si="12"/>
        <v>3</v>
      </c>
      <c r="K36" s="8"/>
    </row>
    <row r="37" spans="1:11" s="13" customFormat="1" ht="24.95" customHeight="1">
      <c r="A37" s="5">
        <v>34</v>
      </c>
      <c r="B37" s="38" t="s">
        <v>16</v>
      </c>
      <c r="C37" s="50">
        <v>1</v>
      </c>
      <c r="D37" s="7">
        <v>333201610577</v>
      </c>
      <c r="E37" s="16">
        <v>73.03</v>
      </c>
      <c r="F37" s="21">
        <f t="shared" si="2"/>
        <v>43.817999999999998</v>
      </c>
      <c r="G37" s="18">
        <v>0</v>
      </c>
      <c r="H37" s="23">
        <f t="shared" si="0"/>
        <v>0</v>
      </c>
      <c r="I37" s="23">
        <f t="shared" si="3"/>
        <v>43.817999999999998</v>
      </c>
      <c r="J37" s="4">
        <f>RANK(I37,$I$37:$I$39)</f>
        <v>3</v>
      </c>
      <c r="K37" s="26" t="s">
        <v>38</v>
      </c>
    </row>
    <row r="38" spans="1:11" s="13" customFormat="1" ht="24.95" customHeight="1">
      <c r="A38" s="5">
        <v>35</v>
      </c>
      <c r="B38" s="39"/>
      <c r="C38" s="50"/>
      <c r="D38" s="7">
        <v>333201610609</v>
      </c>
      <c r="E38" s="16">
        <v>70.599999999999994</v>
      </c>
      <c r="F38" s="21">
        <f t="shared" si="2"/>
        <v>42.359999999999992</v>
      </c>
      <c r="G38" s="18">
        <v>72.599999999999994</v>
      </c>
      <c r="H38" s="23">
        <f t="shared" si="0"/>
        <v>29.04</v>
      </c>
      <c r="I38" s="23">
        <f t="shared" si="3"/>
        <v>71.399999999999991</v>
      </c>
      <c r="J38" s="4">
        <f t="shared" ref="J38:J39" si="13">RANK(I38,$I$37:$I$39)</f>
        <v>1</v>
      </c>
      <c r="K38" s="8"/>
    </row>
    <row r="39" spans="1:11" s="13" customFormat="1" ht="24.95" customHeight="1">
      <c r="A39" s="5">
        <v>36</v>
      </c>
      <c r="B39" s="40"/>
      <c r="C39" s="50"/>
      <c r="D39" s="7">
        <v>333201610615</v>
      </c>
      <c r="E39" s="16">
        <v>69.25</v>
      </c>
      <c r="F39" s="21">
        <f t="shared" si="2"/>
        <v>41.55</v>
      </c>
      <c r="G39" s="18">
        <v>71.95</v>
      </c>
      <c r="H39" s="23">
        <f t="shared" si="0"/>
        <v>28.78</v>
      </c>
      <c r="I39" s="23">
        <f t="shared" si="3"/>
        <v>70.33</v>
      </c>
      <c r="J39" s="4">
        <f t="shared" si="13"/>
        <v>2</v>
      </c>
      <c r="K39" s="8"/>
    </row>
    <row r="40" spans="1:11" s="13" customFormat="1" ht="24.95" customHeight="1">
      <c r="A40" s="5">
        <v>37</v>
      </c>
      <c r="B40" s="38" t="s">
        <v>17</v>
      </c>
      <c r="C40" s="50">
        <v>1</v>
      </c>
      <c r="D40" s="7">
        <v>333201610653</v>
      </c>
      <c r="E40" s="16">
        <v>75</v>
      </c>
      <c r="F40" s="21">
        <f t="shared" si="2"/>
        <v>45</v>
      </c>
      <c r="G40" s="18">
        <v>82.4</v>
      </c>
      <c r="H40" s="23">
        <f t="shared" si="0"/>
        <v>32.96</v>
      </c>
      <c r="I40" s="23">
        <f t="shared" si="3"/>
        <v>77.960000000000008</v>
      </c>
      <c r="J40" s="4">
        <f>RANK(I40,$I$40:$I$42)</f>
        <v>1</v>
      </c>
      <c r="K40" s="8"/>
    </row>
    <row r="41" spans="1:11" s="13" customFormat="1" ht="24.95" customHeight="1">
      <c r="A41" s="5">
        <v>38</v>
      </c>
      <c r="B41" s="39"/>
      <c r="C41" s="50"/>
      <c r="D41" s="7">
        <v>333201610631</v>
      </c>
      <c r="E41" s="16">
        <v>74.09</v>
      </c>
      <c r="F41" s="21">
        <f t="shared" si="2"/>
        <v>44.454000000000001</v>
      </c>
      <c r="G41" s="18">
        <v>79.349999999999994</v>
      </c>
      <c r="H41" s="23">
        <f t="shared" si="0"/>
        <v>31.74</v>
      </c>
      <c r="I41" s="23">
        <f t="shared" si="3"/>
        <v>76.194000000000003</v>
      </c>
      <c r="J41" s="4">
        <f t="shared" ref="J41:J42" si="14">RANK(I41,$I$40:$I$42)</f>
        <v>2</v>
      </c>
      <c r="K41" s="8"/>
    </row>
    <row r="42" spans="1:11" s="13" customFormat="1" ht="24.95" customHeight="1">
      <c r="A42" s="5">
        <v>39</v>
      </c>
      <c r="B42" s="40"/>
      <c r="C42" s="50"/>
      <c r="D42" s="7">
        <v>333201610626</v>
      </c>
      <c r="E42" s="16">
        <v>73.33</v>
      </c>
      <c r="F42" s="21">
        <f t="shared" si="2"/>
        <v>43.997999999999998</v>
      </c>
      <c r="G42" s="18">
        <v>72.849999999999994</v>
      </c>
      <c r="H42" s="23">
        <f t="shared" si="0"/>
        <v>29.14</v>
      </c>
      <c r="I42" s="23">
        <f t="shared" si="3"/>
        <v>73.138000000000005</v>
      </c>
      <c r="J42" s="4">
        <f t="shared" si="14"/>
        <v>3</v>
      </c>
      <c r="K42" s="8"/>
    </row>
    <row r="43" spans="1:11" s="13" customFormat="1" ht="24.95" customHeight="1">
      <c r="A43" s="5">
        <v>40</v>
      </c>
      <c r="B43" s="38" t="s">
        <v>18</v>
      </c>
      <c r="C43" s="50">
        <v>1</v>
      </c>
      <c r="D43" s="7">
        <v>333201610677</v>
      </c>
      <c r="E43" s="16">
        <v>73.94</v>
      </c>
      <c r="F43" s="21">
        <f t="shared" si="2"/>
        <v>44.363999999999997</v>
      </c>
      <c r="G43" s="18">
        <v>82.95</v>
      </c>
      <c r="H43" s="23">
        <f t="shared" si="0"/>
        <v>33.18</v>
      </c>
      <c r="I43" s="23">
        <f t="shared" si="3"/>
        <v>77.543999999999997</v>
      </c>
      <c r="J43" s="4">
        <f>RANK(I43,$I$43:$I$45)</f>
        <v>1</v>
      </c>
      <c r="K43" s="8"/>
    </row>
    <row r="44" spans="1:11" s="13" customFormat="1" ht="24.95" customHeight="1">
      <c r="A44" s="5">
        <v>41</v>
      </c>
      <c r="B44" s="39"/>
      <c r="C44" s="50"/>
      <c r="D44" s="7">
        <v>333201610693</v>
      </c>
      <c r="E44" s="16">
        <v>73.790000000000006</v>
      </c>
      <c r="F44" s="21">
        <f t="shared" si="2"/>
        <v>44.274000000000001</v>
      </c>
      <c r="G44" s="18">
        <v>80.400000000000006</v>
      </c>
      <c r="H44" s="23">
        <f t="shared" si="0"/>
        <v>32.160000000000004</v>
      </c>
      <c r="I44" s="23">
        <f t="shared" si="3"/>
        <v>76.433999999999997</v>
      </c>
      <c r="J44" s="4">
        <f t="shared" ref="J44:J45" si="15">RANK(I44,$I$43:$I$45)</f>
        <v>2</v>
      </c>
      <c r="K44" s="9"/>
    </row>
    <row r="45" spans="1:11" s="13" customFormat="1" ht="24.95" customHeight="1">
      <c r="A45" s="5">
        <v>42</v>
      </c>
      <c r="B45" s="40"/>
      <c r="C45" s="50"/>
      <c r="D45" s="7">
        <v>333201610673</v>
      </c>
      <c r="E45" s="16">
        <v>69.849999999999994</v>
      </c>
      <c r="F45" s="21">
        <f t="shared" si="2"/>
        <v>41.91</v>
      </c>
      <c r="G45" s="18">
        <v>78.45</v>
      </c>
      <c r="H45" s="23">
        <f t="shared" si="0"/>
        <v>31.380000000000003</v>
      </c>
      <c r="I45" s="23">
        <f t="shared" si="3"/>
        <v>73.289999999999992</v>
      </c>
      <c r="J45" s="4">
        <f t="shared" si="15"/>
        <v>3</v>
      </c>
      <c r="K45" s="8"/>
    </row>
    <row r="46" spans="1:11" s="13" customFormat="1" ht="24.95" customHeight="1">
      <c r="A46" s="5">
        <v>43</v>
      </c>
      <c r="B46" s="38" t="s">
        <v>19</v>
      </c>
      <c r="C46" s="50">
        <v>1</v>
      </c>
      <c r="D46" s="7">
        <v>333201610754</v>
      </c>
      <c r="E46" s="16">
        <v>85.61</v>
      </c>
      <c r="F46" s="21">
        <f t="shared" si="2"/>
        <v>51.366</v>
      </c>
      <c r="G46" s="18">
        <v>70.5</v>
      </c>
      <c r="H46" s="23">
        <f t="shared" si="0"/>
        <v>28.200000000000003</v>
      </c>
      <c r="I46" s="23">
        <f t="shared" si="3"/>
        <v>79.566000000000003</v>
      </c>
      <c r="J46" s="4">
        <f>RANK(I46,$I$46:$I$48)</f>
        <v>1</v>
      </c>
      <c r="K46" s="15" t="s">
        <v>37</v>
      </c>
    </row>
    <row r="47" spans="1:11" s="13" customFormat="1" ht="24.95" customHeight="1">
      <c r="A47" s="5">
        <v>44</v>
      </c>
      <c r="B47" s="39"/>
      <c r="C47" s="50"/>
      <c r="D47" s="7">
        <v>333201610805</v>
      </c>
      <c r="E47" s="16">
        <v>75.760000000000005</v>
      </c>
      <c r="F47" s="21">
        <f t="shared" si="2"/>
        <v>45.456000000000003</v>
      </c>
      <c r="G47" s="18">
        <v>81.45</v>
      </c>
      <c r="H47" s="23">
        <f t="shared" si="0"/>
        <v>32.580000000000005</v>
      </c>
      <c r="I47" s="23">
        <f t="shared" si="3"/>
        <v>78.036000000000001</v>
      </c>
      <c r="J47" s="4">
        <f t="shared" ref="J47:J48" si="16">RANK(I47,$I$46:$I$48)</f>
        <v>2</v>
      </c>
      <c r="K47" s="8"/>
    </row>
    <row r="48" spans="1:11" s="13" customFormat="1" ht="24.95" customHeight="1">
      <c r="A48" s="5">
        <v>45</v>
      </c>
      <c r="B48" s="40"/>
      <c r="C48" s="50"/>
      <c r="D48" s="7">
        <v>333201610777</v>
      </c>
      <c r="E48" s="16">
        <v>73.180000000000007</v>
      </c>
      <c r="F48" s="21">
        <f t="shared" si="2"/>
        <v>43.908000000000001</v>
      </c>
      <c r="G48" s="18">
        <v>1.7</v>
      </c>
      <c r="H48" s="23">
        <f t="shared" si="0"/>
        <v>0.68</v>
      </c>
      <c r="I48" s="23">
        <f t="shared" si="3"/>
        <v>44.588000000000001</v>
      </c>
      <c r="J48" s="4">
        <f t="shared" si="16"/>
        <v>3</v>
      </c>
      <c r="K48" s="8"/>
    </row>
    <row r="49" spans="1:11" s="13" customFormat="1" ht="24.95" customHeight="1">
      <c r="A49" s="5">
        <v>46</v>
      </c>
      <c r="B49" s="38" t="s">
        <v>3</v>
      </c>
      <c r="C49" s="50">
        <v>1</v>
      </c>
      <c r="D49" s="7">
        <v>333201610839</v>
      </c>
      <c r="E49" s="16">
        <v>74.55</v>
      </c>
      <c r="F49" s="21">
        <f t="shared" si="2"/>
        <v>44.73</v>
      </c>
      <c r="G49" s="18">
        <v>79.95</v>
      </c>
      <c r="H49" s="23">
        <f t="shared" si="0"/>
        <v>31.980000000000004</v>
      </c>
      <c r="I49" s="23">
        <f t="shared" si="3"/>
        <v>76.710000000000008</v>
      </c>
      <c r="J49" s="4">
        <f>RANK(I49,$I$49:$I$51)</f>
        <v>1</v>
      </c>
      <c r="K49" s="8"/>
    </row>
    <row r="50" spans="1:11" s="13" customFormat="1" ht="24.95" customHeight="1">
      <c r="A50" s="5">
        <v>47</v>
      </c>
      <c r="B50" s="39"/>
      <c r="C50" s="50"/>
      <c r="D50" s="7">
        <v>333201610829</v>
      </c>
      <c r="E50" s="16">
        <v>74.09</v>
      </c>
      <c r="F50" s="21">
        <f t="shared" si="2"/>
        <v>44.454000000000001</v>
      </c>
      <c r="G50" s="18">
        <v>76.599999999999994</v>
      </c>
      <c r="H50" s="23">
        <f t="shared" si="0"/>
        <v>30.64</v>
      </c>
      <c r="I50" s="23">
        <f t="shared" si="3"/>
        <v>75.093999999999994</v>
      </c>
      <c r="J50" s="4">
        <f t="shared" ref="J50:J51" si="17">RANK(I50,$I$49:$I$51)</f>
        <v>2</v>
      </c>
      <c r="K50" s="8"/>
    </row>
    <row r="51" spans="1:11" s="13" customFormat="1" ht="24.95" customHeight="1">
      <c r="A51" s="5">
        <v>48</v>
      </c>
      <c r="B51" s="40"/>
      <c r="C51" s="50"/>
      <c r="D51" s="7">
        <v>333201610841</v>
      </c>
      <c r="E51" s="16">
        <v>74.09</v>
      </c>
      <c r="F51" s="21">
        <f t="shared" si="2"/>
        <v>44.454000000000001</v>
      </c>
      <c r="G51" s="18">
        <v>71.2</v>
      </c>
      <c r="H51" s="23">
        <f t="shared" si="0"/>
        <v>28.480000000000004</v>
      </c>
      <c r="I51" s="23">
        <f t="shared" si="3"/>
        <v>72.933999999999997</v>
      </c>
      <c r="J51" s="4">
        <f t="shared" si="17"/>
        <v>3</v>
      </c>
      <c r="K51" s="8"/>
    </row>
    <row r="52" spans="1:11" s="13" customFormat="1" ht="24.95" customHeight="1">
      <c r="A52" s="5">
        <v>49</v>
      </c>
      <c r="B52" s="38" t="s">
        <v>20</v>
      </c>
      <c r="C52" s="50">
        <v>1</v>
      </c>
      <c r="D52" s="7">
        <v>333201610917</v>
      </c>
      <c r="E52" s="16">
        <v>76.819999999999993</v>
      </c>
      <c r="F52" s="21">
        <f t="shared" si="2"/>
        <v>46.091999999999992</v>
      </c>
      <c r="G52" s="18">
        <v>82.2</v>
      </c>
      <c r="H52" s="23">
        <f t="shared" si="0"/>
        <v>32.880000000000003</v>
      </c>
      <c r="I52" s="23">
        <f t="shared" si="3"/>
        <v>78.971999999999994</v>
      </c>
      <c r="J52" s="4">
        <f>RANK(I52,$I$52:$I$54)</f>
        <v>1</v>
      </c>
      <c r="K52" s="8"/>
    </row>
    <row r="53" spans="1:11" s="13" customFormat="1" ht="24.95" customHeight="1">
      <c r="A53" s="5">
        <v>50</v>
      </c>
      <c r="B53" s="39"/>
      <c r="C53" s="50"/>
      <c r="D53" s="7">
        <v>333201610889</v>
      </c>
      <c r="E53" s="16">
        <v>74.09</v>
      </c>
      <c r="F53" s="21">
        <f t="shared" si="2"/>
        <v>44.454000000000001</v>
      </c>
      <c r="G53" s="18">
        <v>76.25</v>
      </c>
      <c r="H53" s="23">
        <f t="shared" si="0"/>
        <v>30.5</v>
      </c>
      <c r="I53" s="23">
        <f t="shared" si="3"/>
        <v>74.954000000000008</v>
      </c>
      <c r="J53" s="4">
        <f t="shared" ref="J53:J54" si="18">RANK(I53,$I$52:$I$54)</f>
        <v>3</v>
      </c>
      <c r="K53" s="8"/>
    </row>
    <row r="54" spans="1:11" s="13" customFormat="1" ht="24.95" customHeight="1">
      <c r="A54" s="5">
        <v>51</v>
      </c>
      <c r="B54" s="40"/>
      <c r="C54" s="50"/>
      <c r="D54" s="7">
        <v>333201610883</v>
      </c>
      <c r="E54" s="16">
        <v>72.73</v>
      </c>
      <c r="F54" s="21">
        <f t="shared" si="2"/>
        <v>43.637999999999998</v>
      </c>
      <c r="G54" s="18">
        <v>84.15</v>
      </c>
      <c r="H54" s="23">
        <f t="shared" si="0"/>
        <v>33.660000000000004</v>
      </c>
      <c r="I54" s="23">
        <f t="shared" si="3"/>
        <v>77.298000000000002</v>
      </c>
      <c r="J54" s="4">
        <f t="shared" si="18"/>
        <v>2</v>
      </c>
      <c r="K54" s="8"/>
    </row>
    <row r="55" spans="1:11" s="13" customFormat="1" ht="24.95" customHeight="1">
      <c r="A55" s="5">
        <v>52</v>
      </c>
      <c r="B55" s="38" t="s">
        <v>4</v>
      </c>
      <c r="C55" s="50">
        <v>1</v>
      </c>
      <c r="D55" s="7">
        <v>333201610983</v>
      </c>
      <c r="E55" s="16">
        <v>73.489999999999995</v>
      </c>
      <c r="F55" s="21">
        <f t="shared" si="2"/>
        <v>44.093999999999994</v>
      </c>
      <c r="G55" s="18">
        <v>80.849999999999994</v>
      </c>
      <c r="H55" s="23">
        <f t="shared" si="0"/>
        <v>32.339999999999996</v>
      </c>
      <c r="I55" s="23">
        <f t="shared" si="3"/>
        <v>76.433999999999997</v>
      </c>
      <c r="J55" s="4">
        <f>RANK(I55,$I$55:$I$57)</f>
        <v>1</v>
      </c>
      <c r="K55" s="8"/>
    </row>
    <row r="56" spans="1:11" s="13" customFormat="1" ht="24.95" customHeight="1">
      <c r="A56" s="5">
        <v>53</v>
      </c>
      <c r="B56" s="39"/>
      <c r="C56" s="50"/>
      <c r="D56" s="7">
        <v>333201610944</v>
      </c>
      <c r="E56" s="16">
        <v>69.849999999999994</v>
      </c>
      <c r="F56" s="21">
        <f t="shared" si="2"/>
        <v>41.91</v>
      </c>
      <c r="G56" s="18">
        <v>75.8</v>
      </c>
      <c r="H56" s="23">
        <f t="shared" si="0"/>
        <v>30.32</v>
      </c>
      <c r="I56" s="23">
        <f t="shared" si="3"/>
        <v>72.22999999999999</v>
      </c>
      <c r="J56" s="4">
        <f t="shared" ref="J56:J57" si="19">RANK(I56,$I$55:$I$57)</f>
        <v>3</v>
      </c>
      <c r="K56" s="8"/>
    </row>
    <row r="57" spans="1:11" s="13" customFormat="1" ht="24.95" customHeight="1">
      <c r="A57" s="5">
        <v>54</v>
      </c>
      <c r="B57" s="40"/>
      <c r="C57" s="50"/>
      <c r="D57" s="7">
        <v>333201610969</v>
      </c>
      <c r="E57" s="16">
        <v>69.39</v>
      </c>
      <c r="F57" s="21">
        <f t="shared" si="2"/>
        <v>41.634</v>
      </c>
      <c r="G57" s="18">
        <v>80.849999999999994</v>
      </c>
      <c r="H57" s="23">
        <f t="shared" si="0"/>
        <v>32.339999999999996</v>
      </c>
      <c r="I57" s="23">
        <f t="shared" si="3"/>
        <v>73.97399999999999</v>
      </c>
      <c r="J57" s="4">
        <f t="shared" si="19"/>
        <v>2</v>
      </c>
      <c r="K57" s="8"/>
    </row>
    <row r="58" spans="1:11" s="13" customFormat="1" ht="24.95" customHeight="1">
      <c r="A58" s="5">
        <v>55</v>
      </c>
      <c r="B58" s="38" t="s">
        <v>21</v>
      </c>
      <c r="C58" s="50">
        <v>3</v>
      </c>
      <c r="D58" s="7">
        <v>333201611021</v>
      </c>
      <c r="E58" s="16">
        <v>72.88</v>
      </c>
      <c r="F58" s="21">
        <f t="shared" si="2"/>
        <v>43.727999999999994</v>
      </c>
      <c r="G58" s="18">
        <v>78.650000000000006</v>
      </c>
      <c r="H58" s="23">
        <f t="shared" si="0"/>
        <v>31.460000000000004</v>
      </c>
      <c r="I58" s="23">
        <f t="shared" si="3"/>
        <v>75.188000000000002</v>
      </c>
      <c r="J58" s="4">
        <f>RANK(I58,$I$58:$I$66)</f>
        <v>2</v>
      </c>
      <c r="K58" s="8"/>
    </row>
    <row r="59" spans="1:11" s="13" customFormat="1" ht="24.95" customHeight="1">
      <c r="A59" s="5">
        <v>56</v>
      </c>
      <c r="B59" s="39"/>
      <c r="C59" s="50"/>
      <c r="D59" s="7">
        <v>333201611015</v>
      </c>
      <c r="E59" s="16">
        <v>72.430000000000007</v>
      </c>
      <c r="F59" s="21">
        <f t="shared" si="2"/>
        <v>43.458000000000006</v>
      </c>
      <c r="G59" s="18">
        <v>69.2</v>
      </c>
      <c r="H59" s="23">
        <f t="shared" si="0"/>
        <v>27.680000000000003</v>
      </c>
      <c r="I59" s="23">
        <f t="shared" si="3"/>
        <v>71.138000000000005</v>
      </c>
      <c r="J59" s="4">
        <f t="shared" ref="J59:J66" si="20">RANK(I59,$I$58:$I$66)</f>
        <v>6</v>
      </c>
      <c r="K59" s="8"/>
    </row>
    <row r="60" spans="1:11" s="13" customFormat="1" ht="24.95" customHeight="1">
      <c r="A60" s="5">
        <v>57</v>
      </c>
      <c r="B60" s="39"/>
      <c r="C60" s="50"/>
      <c r="D60" s="7">
        <v>333201611001</v>
      </c>
      <c r="E60" s="16">
        <v>71.97</v>
      </c>
      <c r="F60" s="21">
        <f t="shared" si="2"/>
        <v>43.181999999999995</v>
      </c>
      <c r="G60" s="18">
        <v>82.2</v>
      </c>
      <c r="H60" s="23">
        <f t="shared" si="0"/>
        <v>32.880000000000003</v>
      </c>
      <c r="I60" s="23">
        <f t="shared" si="3"/>
        <v>76.061999999999998</v>
      </c>
      <c r="J60" s="4">
        <f t="shared" si="20"/>
        <v>1</v>
      </c>
      <c r="K60" s="8"/>
    </row>
    <row r="61" spans="1:11" s="13" customFormat="1" ht="24.95" customHeight="1">
      <c r="A61" s="5">
        <v>58</v>
      </c>
      <c r="B61" s="39"/>
      <c r="C61" s="50"/>
      <c r="D61" s="7">
        <v>333201610993</v>
      </c>
      <c r="E61" s="16">
        <v>71.52</v>
      </c>
      <c r="F61" s="21">
        <f t="shared" si="2"/>
        <v>42.911999999999999</v>
      </c>
      <c r="G61" s="18">
        <v>70.599999999999994</v>
      </c>
      <c r="H61" s="23">
        <f t="shared" si="0"/>
        <v>28.24</v>
      </c>
      <c r="I61" s="23">
        <f t="shared" si="3"/>
        <v>71.152000000000001</v>
      </c>
      <c r="J61" s="4">
        <f t="shared" si="20"/>
        <v>5</v>
      </c>
      <c r="K61" s="8"/>
    </row>
    <row r="62" spans="1:11" s="13" customFormat="1" ht="24.95" customHeight="1">
      <c r="A62" s="5">
        <v>59</v>
      </c>
      <c r="B62" s="39"/>
      <c r="C62" s="50"/>
      <c r="D62" s="7">
        <v>333201610997</v>
      </c>
      <c r="E62" s="16">
        <v>71.06</v>
      </c>
      <c r="F62" s="21">
        <f t="shared" si="2"/>
        <v>42.636000000000003</v>
      </c>
      <c r="G62" s="18">
        <v>68.5</v>
      </c>
      <c r="H62" s="23">
        <f t="shared" si="0"/>
        <v>27.400000000000002</v>
      </c>
      <c r="I62" s="23">
        <f t="shared" si="3"/>
        <v>70.036000000000001</v>
      </c>
      <c r="J62" s="4">
        <f t="shared" si="20"/>
        <v>7</v>
      </c>
      <c r="K62" s="8"/>
    </row>
    <row r="63" spans="1:11" s="13" customFormat="1" ht="24.95" customHeight="1">
      <c r="A63" s="5">
        <v>60</v>
      </c>
      <c r="B63" s="39"/>
      <c r="C63" s="50"/>
      <c r="D63" s="7">
        <v>333201611020</v>
      </c>
      <c r="E63" s="16">
        <v>70.91</v>
      </c>
      <c r="F63" s="21">
        <f t="shared" si="2"/>
        <v>42.545999999999999</v>
      </c>
      <c r="G63" s="18">
        <v>73.8</v>
      </c>
      <c r="H63" s="23">
        <f t="shared" si="0"/>
        <v>29.52</v>
      </c>
      <c r="I63" s="23">
        <f t="shared" si="3"/>
        <v>72.066000000000003</v>
      </c>
      <c r="J63" s="4">
        <f t="shared" si="20"/>
        <v>4</v>
      </c>
      <c r="K63" s="8"/>
    </row>
    <row r="64" spans="1:11" s="13" customFormat="1" ht="24.95" customHeight="1">
      <c r="A64" s="5">
        <v>61</v>
      </c>
      <c r="B64" s="39"/>
      <c r="C64" s="50"/>
      <c r="D64" s="7">
        <v>333201610996</v>
      </c>
      <c r="E64" s="16">
        <v>70.3</v>
      </c>
      <c r="F64" s="21">
        <f t="shared" si="2"/>
        <v>42.18</v>
      </c>
      <c r="G64" s="18">
        <v>77.25</v>
      </c>
      <c r="H64" s="23">
        <f t="shared" si="0"/>
        <v>30.900000000000002</v>
      </c>
      <c r="I64" s="23">
        <f t="shared" si="3"/>
        <v>73.08</v>
      </c>
      <c r="J64" s="4">
        <f t="shared" si="20"/>
        <v>3</v>
      </c>
      <c r="K64" s="8"/>
    </row>
    <row r="65" spans="1:11" s="13" customFormat="1" ht="24.95" customHeight="1">
      <c r="A65" s="5">
        <v>62</v>
      </c>
      <c r="B65" s="39"/>
      <c r="C65" s="50"/>
      <c r="D65" s="7">
        <v>333201611004</v>
      </c>
      <c r="E65" s="16">
        <v>68.94</v>
      </c>
      <c r="F65" s="21">
        <f t="shared" si="2"/>
        <v>41.363999999999997</v>
      </c>
      <c r="G65" s="18">
        <v>71.45</v>
      </c>
      <c r="H65" s="23">
        <f t="shared" si="0"/>
        <v>28.580000000000002</v>
      </c>
      <c r="I65" s="23">
        <f t="shared" si="3"/>
        <v>69.944000000000003</v>
      </c>
      <c r="J65" s="4">
        <f t="shared" si="20"/>
        <v>8</v>
      </c>
      <c r="K65" s="8"/>
    </row>
    <row r="66" spans="1:11" s="13" customFormat="1" ht="24.95" customHeight="1">
      <c r="A66" s="5">
        <v>63</v>
      </c>
      <c r="B66" s="40"/>
      <c r="C66" s="50"/>
      <c r="D66" s="7">
        <v>333201611018</v>
      </c>
      <c r="E66" s="16">
        <v>68.64</v>
      </c>
      <c r="F66" s="21">
        <f t="shared" si="2"/>
        <v>41.183999999999997</v>
      </c>
      <c r="G66" s="18">
        <v>64.5</v>
      </c>
      <c r="H66" s="23">
        <f t="shared" si="0"/>
        <v>25.8</v>
      </c>
      <c r="I66" s="23">
        <f t="shared" si="3"/>
        <v>66.983999999999995</v>
      </c>
      <c r="J66" s="4">
        <f t="shared" si="20"/>
        <v>9</v>
      </c>
      <c r="K66" s="8"/>
    </row>
    <row r="67" spans="1:11" s="13" customFormat="1" ht="36" customHeight="1">
      <c r="A67" s="5">
        <v>64</v>
      </c>
      <c r="B67" s="6" t="s">
        <v>22</v>
      </c>
      <c r="C67" s="6">
        <v>1</v>
      </c>
      <c r="D67" s="7">
        <v>333201611028</v>
      </c>
      <c r="E67" s="16">
        <v>76.819999999999993</v>
      </c>
      <c r="F67" s="21">
        <f t="shared" si="2"/>
        <v>46.091999999999992</v>
      </c>
      <c r="G67" s="18">
        <v>73.849999999999994</v>
      </c>
      <c r="H67" s="23">
        <f t="shared" si="0"/>
        <v>29.54</v>
      </c>
      <c r="I67" s="23">
        <f t="shared" si="3"/>
        <v>75.631999999999991</v>
      </c>
      <c r="J67" s="4">
        <f>RANK(I67,$I$67:$I$67)</f>
        <v>1</v>
      </c>
      <c r="K67" s="8"/>
    </row>
    <row r="68" spans="1:11" s="13" customFormat="1" ht="24.95" customHeight="1">
      <c r="A68" s="5">
        <v>65</v>
      </c>
      <c r="B68" s="46" t="s">
        <v>23</v>
      </c>
      <c r="C68" s="50">
        <v>1</v>
      </c>
      <c r="D68" s="7">
        <v>333201611035</v>
      </c>
      <c r="E68" s="16">
        <v>74.849999999999994</v>
      </c>
      <c r="F68" s="21">
        <f t="shared" si="2"/>
        <v>44.91</v>
      </c>
      <c r="G68" s="18">
        <v>78.05</v>
      </c>
      <c r="H68" s="23">
        <f t="shared" si="0"/>
        <v>31.22</v>
      </c>
      <c r="I68" s="23">
        <f t="shared" si="3"/>
        <v>76.13</v>
      </c>
      <c r="J68" s="4">
        <f>RANK(I68,$I$68:$I$70)</f>
        <v>1</v>
      </c>
      <c r="K68" s="8"/>
    </row>
    <row r="69" spans="1:11" s="13" customFormat="1" ht="24.95" customHeight="1">
      <c r="A69" s="5">
        <v>66</v>
      </c>
      <c r="B69" s="47"/>
      <c r="C69" s="50"/>
      <c r="D69" s="7">
        <v>333201611033</v>
      </c>
      <c r="E69" s="16">
        <v>71.819999999999993</v>
      </c>
      <c r="F69" s="21">
        <f t="shared" si="2"/>
        <v>43.091999999999992</v>
      </c>
      <c r="G69" s="18">
        <v>82.45</v>
      </c>
      <c r="H69" s="23">
        <f t="shared" ref="H69:H115" si="21">G69*0.4</f>
        <v>32.980000000000004</v>
      </c>
      <c r="I69" s="23">
        <f t="shared" si="3"/>
        <v>76.072000000000003</v>
      </c>
      <c r="J69" s="4">
        <f t="shared" ref="J69:J70" si="22">RANK(I69,$I$68:$I$70)</f>
        <v>2</v>
      </c>
      <c r="K69" s="8"/>
    </row>
    <row r="70" spans="1:11" s="13" customFormat="1" ht="24.95" customHeight="1">
      <c r="A70" s="5">
        <v>67</v>
      </c>
      <c r="B70" s="48"/>
      <c r="C70" s="50"/>
      <c r="D70" s="7">
        <v>333201611037</v>
      </c>
      <c r="E70" s="16">
        <v>67.58</v>
      </c>
      <c r="F70" s="21">
        <f t="shared" ref="F70:F115" si="23">E70*0.6</f>
        <v>40.547999999999995</v>
      </c>
      <c r="G70" s="18">
        <v>76.05</v>
      </c>
      <c r="H70" s="23">
        <f t="shared" si="21"/>
        <v>30.42</v>
      </c>
      <c r="I70" s="23">
        <f t="shared" ref="I70:I115" si="24">F70+H70</f>
        <v>70.967999999999989</v>
      </c>
      <c r="J70" s="4">
        <f t="shared" si="22"/>
        <v>3</v>
      </c>
      <c r="K70" s="8"/>
    </row>
    <row r="71" spans="1:11" s="13" customFormat="1" ht="24.95" customHeight="1">
      <c r="A71" s="5">
        <v>68</v>
      </c>
      <c r="B71" s="38" t="s">
        <v>5</v>
      </c>
      <c r="C71" s="50">
        <v>1</v>
      </c>
      <c r="D71" s="7">
        <v>333201611042</v>
      </c>
      <c r="E71" s="16">
        <v>83.94</v>
      </c>
      <c r="F71" s="21">
        <f t="shared" si="23"/>
        <v>50.363999999999997</v>
      </c>
      <c r="G71" s="18">
        <v>77.5</v>
      </c>
      <c r="H71" s="23">
        <f t="shared" si="21"/>
        <v>31</v>
      </c>
      <c r="I71" s="23">
        <f t="shared" si="24"/>
        <v>81.364000000000004</v>
      </c>
      <c r="J71" s="4">
        <f>RANK(I71,$I$71:$I$73)</f>
        <v>1</v>
      </c>
      <c r="K71" s="8"/>
    </row>
    <row r="72" spans="1:11" s="13" customFormat="1" ht="24.95" customHeight="1">
      <c r="A72" s="5">
        <v>69</v>
      </c>
      <c r="B72" s="39"/>
      <c r="C72" s="50"/>
      <c r="D72" s="7">
        <v>333201611050</v>
      </c>
      <c r="E72" s="16">
        <v>80.61</v>
      </c>
      <c r="F72" s="21">
        <f t="shared" si="23"/>
        <v>48.366</v>
      </c>
      <c r="G72" s="18">
        <v>0</v>
      </c>
      <c r="H72" s="23">
        <f t="shared" si="21"/>
        <v>0</v>
      </c>
      <c r="I72" s="23">
        <f t="shared" si="24"/>
        <v>48.366</v>
      </c>
      <c r="J72" s="4">
        <f t="shared" ref="J72:J73" si="25">RANK(I72,$I$71:$I$73)</f>
        <v>2</v>
      </c>
      <c r="K72" s="20" t="s">
        <v>39</v>
      </c>
    </row>
    <row r="73" spans="1:11" s="13" customFormat="1" ht="24.95" customHeight="1">
      <c r="A73" s="5">
        <v>70</v>
      </c>
      <c r="B73" s="40"/>
      <c r="C73" s="50"/>
      <c r="D73" s="7">
        <v>333201611048</v>
      </c>
      <c r="E73" s="16">
        <v>69.849999999999994</v>
      </c>
      <c r="F73" s="21">
        <f t="shared" si="23"/>
        <v>41.91</v>
      </c>
      <c r="G73" s="18">
        <v>0</v>
      </c>
      <c r="H73" s="23">
        <f t="shared" si="21"/>
        <v>0</v>
      </c>
      <c r="I73" s="23">
        <f t="shared" si="24"/>
        <v>41.91</v>
      </c>
      <c r="J73" s="4">
        <f t="shared" si="25"/>
        <v>3</v>
      </c>
      <c r="K73" s="26" t="s">
        <v>38</v>
      </c>
    </row>
    <row r="74" spans="1:11" s="13" customFormat="1" ht="24.95" customHeight="1">
      <c r="A74" s="5">
        <v>71</v>
      </c>
      <c r="B74" s="38" t="s">
        <v>24</v>
      </c>
      <c r="C74" s="50">
        <v>1</v>
      </c>
      <c r="D74" s="7">
        <v>333201611054</v>
      </c>
      <c r="E74" s="16">
        <v>78.94</v>
      </c>
      <c r="F74" s="21">
        <f t="shared" si="23"/>
        <v>47.363999999999997</v>
      </c>
      <c r="G74" s="18">
        <v>74.349999999999994</v>
      </c>
      <c r="H74" s="23">
        <f t="shared" si="21"/>
        <v>29.74</v>
      </c>
      <c r="I74" s="23">
        <f t="shared" si="24"/>
        <v>77.103999999999999</v>
      </c>
      <c r="J74" s="4">
        <f>RANK(I74,$I$74:$I$76)</f>
        <v>1</v>
      </c>
      <c r="K74" s="26"/>
    </row>
    <row r="75" spans="1:11" s="13" customFormat="1" ht="24.95" customHeight="1">
      <c r="A75" s="5">
        <v>72</v>
      </c>
      <c r="B75" s="39"/>
      <c r="C75" s="50"/>
      <c r="D75" s="7">
        <v>333201611051</v>
      </c>
      <c r="E75" s="16">
        <v>70.760000000000005</v>
      </c>
      <c r="F75" s="21">
        <f t="shared" si="23"/>
        <v>42.456000000000003</v>
      </c>
      <c r="G75" s="18">
        <v>72.45</v>
      </c>
      <c r="H75" s="23">
        <f t="shared" si="21"/>
        <v>28.980000000000004</v>
      </c>
      <c r="I75" s="23">
        <f t="shared" si="24"/>
        <v>71.436000000000007</v>
      </c>
      <c r="J75" s="4">
        <f t="shared" ref="J75:J76" si="26">RANK(I75,$I$74:$I$76)</f>
        <v>2</v>
      </c>
      <c r="K75" s="26"/>
    </row>
    <row r="76" spans="1:11" s="13" customFormat="1" ht="24.95" customHeight="1">
      <c r="A76" s="5">
        <v>73</v>
      </c>
      <c r="B76" s="40"/>
      <c r="C76" s="50"/>
      <c r="D76" s="7">
        <v>333201611052</v>
      </c>
      <c r="E76" s="16">
        <v>65.760000000000005</v>
      </c>
      <c r="F76" s="21">
        <f t="shared" si="23"/>
        <v>39.456000000000003</v>
      </c>
      <c r="G76" s="18">
        <v>0</v>
      </c>
      <c r="H76" s="23">
        <f t="shared" si="21"/>
        <v>0</v>
      </c>
      <c r="I76" s="23">
        <f t="shared" si="24"/>
        <v>39.456000000000003</v>
      </c>
      <c r="J76" s="4">
        <f t="shared" si="26"/>
        <v>3</v>
      </c>
      <c r="K76" s="26" t="s">
        <v>38</v>
      </c>
    </row>
    <row r="77" spans="1:11" s="13" customFormat="1" ht="24.95" customHeight="1">
      <c r="A77" s="5">
        <v>74</v>
      </c>
      <c r="B77" s="43" t="s">
        <v>6</v>
      </c>
      <c r="C77" s="50">
        <v>1</v>
      </c>
      <c r="D77" s="7">
        <v>333201611067</v>
      </c>
      <c r="E77" s="16">
        <v>72.42</v>
      </c>
      <c r="F77" s="21">
        <f t="shared" si="23"/>
        <v>43.451999999999998</v>
      </c>
      <c r="G77" s="18">
        <v>78.599999999999994</v>
      </c>
      <c r="H77" s="23">
        <f t="shared" si="21"/>
        <v>31.439999999999998</v>
      </c>
      <c r="I77" s="23">
        <f t="shared" si="24"/>
        <v>74.891999999999996</v>
      </c>
      <c r="J77" s="4">
        <f>RANK(I77,$I$77:$I$79)</f>
        <v>2</v>
      </c>
      <c r="K77" s="8"/>
    </row>
    <row r="78" spans="1:11" s="13" customFormat="1" ht="24.95" customHeight="1">
      <c r="A78" s="5">
        <v>75</v>
      </c>
      <c r="B78" s="44"/>
      <c r="C78" s="50"/>
      <c r="D78" s="7">
        <v>333201611063</v>
      </c>
      <c r="E78" s="16">
        <v>71.67</v>
      </c>
      <c r="F78" s="21">
        <f t="shared" si="23"/>
        <v>43.002000000000002</v>
      </c>
      <c r="G78" s="18">
        <v>69.650000000000006</v>
      </c>
      <c r="H78" s="23">
        <f t="shared" si="21"/>
        <v>27.860000000000003</v>
      </c>
      <c r="I78" s="23">
        <f t="shared" si="24"/>
        <v>70.862000000000009</v>
      </c>
      <c r="J78" s="4">
        <f t="shared" ref="J78:J79" si="27">RANK(I78,$I$77:$I$79)</f>
        <v>3</v>
      </c>
      <c r="K78" s="8"/>
    </row>
    <row r="79" spans="1:11" s="13" customFormat="1" ht="24.95" customHeight="1">
      <c r="A79" s="5">
        <v>76</v>
      </c>
      <c r="B79" s="45"/>
      <c r="C79" s="50"/>
      <c r="D79" s="7">
        <v>333201611060</v>
      </c>
      <c r="E79" s="16">
        <v>71.67</v>
      </c>
      <c r="F79" s="21">
        <f t="shared" si="23"/>
        <v>43.002000000000002</v>
      </c>
      <c r="G79" s="18">
        <v>80.099999999999994</v>
      </c>
      <c r="H79" s="23">
        <f t="shared" si="21"/>
        <v>32.04</v>
      </c>
      <c r="I79" s="23">
        <f t="shared" si="24"/>
        <v>75.042000000000002</v>
      </c>
      <c r="J79" s="4">
        <f t="shared" si="27"/>
        <v>1</v>
      </c>
      <c r="K79" s="8"/>
    </row>
    <row r="80" spans="1:11" s="13" customFormat="1" ht="24.95" customHeight="1">
      <c r="A80" s="5">
        <v>77</v>
      </c>
      <c r="B80" s="43" t="s">
        <v>25</v>
      </c>
      <c r="C80" s="50">
        <v>1</v>
      </c>
      <c r="D80" s="7">
        <v>333201611088</v>
      </c>
      <c r="E80" s="16">
        <v>65.31</v>
      </c>
      <c r="F80" s="21">
        <f t="shared" si="23"/>
        <v>39.186</v>
      </c>
      <c r="G80" s="18">
        <v>86</v>
      </c>
      <c r="H80" s="23">
        <f t="shared" si="21"/>
        <v>34.4</v>
      </c>
      <c r="I80" s="23">
        <f t="shared" si="24"/>
        <v>73.585999999999999</v>
      </c>
      <c r="J80" s="4">
        <f>RANK(I80,$I$80:$I$82)</f>
        <v>1</v>
      </c>
      <c r="K80" s="8"/>
    </row>
    <row r="81" spans="1:11" s="13" customFormat="1" ht="24.95" customHeight="1">
      <c r="A81" s="5">
        <v>78</v>
      </c>
      <c r="B81" s="44"/>
      <c r="C81" s="50"/>
      <c r="D81" s="7">
        <v>333201611089</v>
      </c>
      <c r="E81" s="16">
        <v>65.150000000000006</v>
      </c>
      <c r="F81" s="21">
        <f t="shared" si="23"/>
        <v>39.090000000000003</v>
      </c>
      <c r="G81" s="18">
        <v>74.5</v>
      </c>
      <c r="H81" s="23">
        <f t="shared" si="21"/>
        <v>29.8</v>
      </c>
      <c r="I81" s="23">
        <f t="shared" si="24"/>
        <v>68.89</v>
      </c>
      <c r="J81" s="4">
        <f t="shared" ref="J81:J82" si="28">RANK(I81,$I$80:$I$82)</f>
        <v>2</v>
      </c>
      <c r="K81" s="8"/>
    </row>
    <row r="82" spans="1:11" s="13" customFormat="1" ht="24.95" customHeight="1">
      <c r="A82" s="5">
        <v>79</v>
      </c>
      <c r="B82" s="45"/>
      <c r="C82" s="50"/>
      <c r="D82" s="7">
        <v>333201611090</v>
      </c>
      <c r="E82" s="16">
        <v>61.82</v>
      </c>
      <c r="F82" s="21">
        <f t="shared" si="23"/>
        <v>37.091999999999999</v>
      </c>
      <c r="G82" s="18">
        <v>68.45</v>
      </c>
      <c r="H82" s="23">
        <f t="shared" si="21"/>
        <v>27.380000000000003</v>
      </c>
      <c r="I82" s="23">
        <f t="shared" si="24"/>
        <v>64.472000000000008</v>
      </c>
      <c r="J82" s="4">
        <f t="shared" si="28"/>
        <v>3</v>
      </c>
      <c r="K82" s="8"/>
    </row>
    <row r="83" spans="1:11" s="13" customFormat="1" ht="24.95" customHeight="1">
      <c r="A83" s="5">
        <v>80</v>
      </c>
      <c r="B83" s="38" t="s">
        <v>26</v>
      </c>
      <c r="C83" s="50">
        <v>1</v>
      </c>
      <c r="D83" s="7">
        <v>333201611099</v>
      </c>
      <c r="E83" s="16">
        <v>73.03</v>
      </c>
      <c r="F83" s="21">
        <f t="shared" si="23"/>
        <v>43.817999999999998</v>
      </c>
      <c r="G83" s="18">
        <v>73.05</v>
      </c>
      <c r="H83" s="23">
        <f t="shared" si="21"/>
        <v>29.22</v>
      </c>
      <c r="I83" s="23">
        <f t="shared" si="24"/>
        <v>73.037999999999997</v>
      </c>
      <c r="J83" s="4">
        <f>RANK(I83,$I$83:$I$85)</f>
        <v>2</v>
      </c>
      <c r="K83" s="8"/>
    </row>
    <row r="84" spans="1:11" s="13" customFormat="1" ht="24.95" customHeight="1">
      <c r="A84" s="5">
        <v>81</v>
      </c>
      <c r="B84" s="39"/>
      <c r="C84" s="50"/>
      <c r="D84" s="7">
        <v>333201611101</v>
      </c>
      <c r="E84" s="16">
        <v>72.88</v>
      </c>
      <c r="F84" s="21">
        <f t="shared" si="23"/>
        <v>43.727999999999994</v>
      </c>
      <c r="G84" s="18">
        <v>72.7</v>
      </c>
      <c r="H84" s="23">
        <f t="shared" si="21"/>
        <v>29.080000000000002</v>
      </c>
      <c r="I84" s="23">
        <f t="shared" si="24"/>
        <v>72.807999999999993</v>
      </c>
      <c r="J84" s="4">
        <f t="shared" ref="J84:J85" si="29">RANK(I84,$I$83:$I$85)</f>
        <v>3</v>
      </c>
      <c r="K84" s="8"/>
    </row>
    <row r="85" spans="1:11" s="13" customFormat="1" ht="24.95" customHeight="1">
      <c r="A85" s="5">
        <v>82</v>
      </c>
      <c r="B85" s="40"/>
      <c r="C85" s="50"/>
      <c r="D85" s="7">
        <v>333201611109</v>
      </c>
      <c r="E85" s="16">
        <v>71.819999999999993</v>
      </c>
      <c r="F85" s="21">
        <f t="shared" si="23"/>
        <v>43.091999999999992</v>
      </c>
      <c r="G85" s="18">
        <v>80.150000000000006</v>
      </c>
      <c r="H85" s="23">
        <f t="shared" si="21"/>
        <v>32.06</v>
      </c>
      <c r="I85" s="23">
        <f t="shared" si="24"/>
        <v>75.151999999999987</v>
      </c>
      <c r="J85" s="4">
        <f t="shared" si="29"/>
        <v>1</v>
      </c>
      <c r="K85" s="8"/>
    </row>
    <row r="86" spans="1:11" s="13" customFormat="1" ht="24.95" customHeight="1">
      <c r="A86" s="5">
        <v>83</v>
      </c>
      <c r="B86" s="46" t="s">
        <v>42</v>
      </c>
      <c r="C86" s="50">
        <v>1</v>
      </c>
      <c r="D86" s="7">
        <v>333201611124</v>
      </c>
      <c r="E86" s="16">
        <v>72.27</v>
      </c>
      <c r="F86" s="21">
        <f t="shared" si="23"/>
        <v>43.361999999999995</v>
      </c>
      <c r="G86" s="18">
        <v>79.5</v>
      </c>
      <c r="H86" s="23">
        <f t="shared" si="21"/>
        <v>31.8</v>
      </c>
      <c r="I86" s="23">
        <f t="shared" si="24"/>
        <v>75.161999999999992</v>
      </c>
      <c r="J86" s="4">
        <f>RANK(I86,$I$86:$I$88)</f>
        <v>1</v>
      </c>
      <c r="K86" s="8"/>
    </row>
    <row r="87" spans="1:11" s="13" customFormat="1" ht="24.95" customHeight="1">
      <c r="A87" s="5">
        <v>84</v>
      </c>
      <c r="B87" s="47"/>
      <c r="C87" s="50"/>
      <c r="D87" s="7">
        <v>333201611118</v>
      </c>
      <c r="E87" s="16">
        <v>65.45</v>
      </c>
      <c r="F87" s="21">
        <f t="shared" si="23"/>
        <v>39.270000000000003</v>
      </c>
      <c r="G87" s="18">
        <v>80.400000000000006</v>
      </c>
      <c r="H87" s="23">
        <f t="shared" si="21"/>
        <v>32.160000000000004</v>
      </c>
      <c r="I87" s="23">
        <f t="shared" si="24"/>
        <v>71.430000000000007</v>
      </c>
      <c r="J87" s="4">
        <f t="shared" ref="J87:J88" si="30">RANK(I87,$I$86:$I$88)</f>
        <v>2</v>
      </c>
      <c r="K87" s="8"/>
    </row>
    <row r="88" spans="1:11" s="13" customFormat="1" ht="24.95" customHeight="1">
      <c r="A88" s="5">
        <v>85</v>
      </c>
      <c r="B88" s="48"/>
      <c r="C88" s="50"/>
      <c r="D88" s="7">
        <v>333201611125</v>
      </c>
      <c r="E88" s="16">
        <v>62.73</v>
      </c>
      <c r="F88" s="21">
        <f t="shared" si="23"/>
        <v>37.637999999999998</v>
      </c>
      <c r="G88" s="18">
        <v>73.05</v>
      </c>
      <c r="H88" s="23">
        <f t="shared" si="21"/>
        <v>29.22</v>
      </c>
      <c r="I88" s="23">
        <f t="shared" si="24"/>
        <v>66.858000000000004</v>
      </c>
      <c r="J88" s="4">
        <f t="shared" si="30"/>
        <v>3</v>
      </c>
      <c r="K88" s="8"/>
    </row>
    <row r="89" spans="1:11" s="13" customFormat="1" ht="24.95" customHeight="1">
      <c r="A89" s="5">
        <v>86</v>
      </c>
      <c r="B89" s="6" t="s">
        <v>27</v>
      </c>
      <c r="C89" s="6">
        <v>1</v>
      </c>
      <c r="D89" s="7">
        <v>333201611132</v>
      </c>
      <c r="E89" s="16">
        <v>60.15</v>
      </c>
      <c r="F89" s="21">
        <f t="shared" si="23"/>
        <v>36.089999999999996</v>
      </c>
      <c r="G89" s="18">
        <v>72.8</v>
      </c>
      <c r="H89" s="23">
        <f t="shared" si="21"/>
        <v>29.12</v>
      </c>
      <c r="I89" s="23">
        <f t="shared" si="24"/>
        <v>65.209999999999994</v>
      </c>
      <c r="J89" s="4">
        <f>RANK(I89,$I$89:$I$89)</f>
        <v>1</v>
      </c>
      <c r="K89" s="8"/>
    </row>
    <row r="90" spans="1:11" s="13" customFormat="1" ht="24.95" customHeight="1">
      <c r="A90" s="5">
        <v>87</v>
      </c>
      <c r="B90" s="38" t="s">
        <v>7</v>
      </c>
      <c r="C90" s="50">
        <v>1</v>
      </c>
      <c r="D90" s="7">
        <v>333201611137</v>
      </c>
      <c r="E90" s="16">
        <v>73.790000000000006</v>
      </c>
      <c r="F90" s="21">
        <f t="shared" si="23"/>
        <v>44.274000000000001</v>
      </c>
      <c r="G90" s="18">
        <v>78.849999999999994</v>
      </c>
      <c r="H90" s="23">
        <f t="shared" si="21"/>
        <v>31.54</v>
      </c>
      <c r="I90" s="23">
        <f t="shared" si="24"/>
        <v>75.813999999999993</v>
      </c>
      <c r="J90" s="4">
        <f>RANK(I90,$I$90:$I$92)</f>
        <v>1</v>
      </c>
      <c r="K90" s="8"/>
    </row>
    <row r="91" spans="1:11" s="13" customFormat="1" ht="24.95" customHeight="1">
      <c r="A91" s="5">
        <v>88</v>
      </c>
      <c r="B91" s="39"/>
      <c r="C91" s="50"/>
      <c r="D91" s="7">
        <v>333201611133</v>
      </c>
      <c r="E91" s="16">
        <v>67.88</v>
      </c>
      <c r="F91" s="21">
        <f t="shared" si="23"/>
        <v>40.727999999999994</v>
      </c>
      <c r="G91" s="18">
        <v>84.15</v>
      </c>
      <c r="H91" s="23">
        <f t="shared" si="21"/>
        <v>33.660000000000004</v>
      </c>
      <c r="I91" s="23">
        <f t="shared" si="24"/>
        <v>74.388000000000005</v>
      </c>
      <c r="J91" s="4">
        <f t="shared" ref="J91:J92" si="31">RANK(I91,$I$90:$I$92)</f>
        <v>2</v>
      </c>
      <c r="K91" s="8"/>
    </row>
    <row r="92" spans="1:11" s="13" customFormat="1" ht="24.95" customHeight="1">
      <c r="A92" s="5">
        <v>89</v>
      </c>
      <c r="B92" s="40"/>
      <c r="C92" s="50"/>
      <c r="D92" s="7">
        <v>333201611135</v>
      </c>
      <c r="E92" s="16">
        <v>65.150000000000006</v>
      </c>
      <c r="F92" s="21">
        <f t="shared" si="23"/>
        <v>39.090000000000003</v>
      </c>
      <c r="G92" s="18">
        <v>73.75</v>
      </c>
      <c r="H92" s="23">
        <f t="shared" si="21"/>
        <v>29.5</v>
      </c>
      <c r="I92" s="23">
        <f t="shared" si="24"/>
        <v>68.59</v>
      </c>
      <c r="J92" s="4">
        <f t="shared" si="31"/>
        <v>3</v>
      </c>
      <c r="K92" s="8"/>
    </row>
    <row r="93" spans="1:11" s="13" customFormat="1" ht="24.95" customHeight="1">
      <c r="A93" s="5">
        <v>90</v>
      </c>
      <c r="B93" s="38" t="s">
        <v>8</v>
      </c>
      <c r="C93" s="50">
        <v>1</v>
      </c>
      <c r="D93" s="7">
        <v>333201611143</v>
      </c>
      <c r="E93" s="16">
        <v>73.180000000000007</v>
      </c>
      <c r="F93" s="21">
        <f t="shared" si="23"/>
        <v>43.908000000000001</v>
      </c>
      <c r="G93" s="18">
        <v>84.4</v>
      </c>
      <c r="H93" s="23">
        <f t="shared" si="21"/>
        <v>33.760000000000005</v>
      </c>
      <c r="I93" s="23">
        <f t="shared" si="24"/>
        <v>77.668000000000006</v>
      </c>
      <c r="J93" s="4">
        <f>RANK(I93,$I$93:$I$95)</f>
        <v>1</v>
      </c>
      <c r="K93" s="8"/>
    </row>
    <row r="94" spans="1:11" s="13" customFormat="1" ht="24.95" customHeight="1">
      <c r="A94" s="5">
        <v>91</v>
      </c>
      <c r="B94" s="39"/>
      <c r="C94" s="50"/>
      <c r="D94" s="7">
        <v>333201611141</v>
      </c>
      <c r="E94" s="16">
        <v>62.88</v>
      </c>
      <c r="F94" s="21">
        <f t="shared" si="23"/>
        <v>37.728000000000002</v>
      </c>
      <c r="G94" s="18">
        <v>0</v>
      </c>
      <c r="H94" s="23">
        <f t="shared" si="21"/>
        <v>0</v>
      </c>
      <c r="I94" s="23">
        <f t="shared" si="24"/>
        <v>37.728000000000002</v>
      </c>
      <c r="J94" s="4">
        <f t="shared" ref="J94:J95" si="32">RANK(I94,$I$93:$I$95)</f>
        <v>3</v>
      </c>
      <c r="K94" s="26" t="s">
        <v>38</v>
      </c>
    </row>
    <row r="95" spans="1:11" s="13" customFormat="1" ht="24.95" customHeight="1">
      <c r="A95" s="5">
        <v>92</v>
      </c>
      <c r="B95" s="40"/>
      <c r="C95" s="50"/>
      <c r="D95" s="7">
        <v>333201611142</v>
      </c>
      <c r="E95" s="16">
        <v>52.72</v>
      </c>
      <c r="F95" s="21">
        <f t="shared" si="23"/>
        <v>31.631999999999998</v>
      </c>
      <c r="G95" s="18">
        <v>65.25</v>
      </c>
      <c r="H95" s="23">
        <f t="shared" si="21"/>
        <v>26.1</v>
      </c>
      <c r="I95" s="23">
        <f t="shared" si="24"/>
        <v>57.731999999999999</v>
      </c>
      <c r="J95" s="4">
        <f t="shared" si="32"/>
        <v>2</v>
      </c>
      <c r="K95" s="8"/>
    </row>
    <row r="96" spans="1:11" s="13" customFormat="1" ht="24.95" customHeight="1">
      <c r="A96" s="5">
        <v>93</v>
      </c>
      <c r="B96" s="38" t="s">
        <v>28</v>
      </c>
      <c r="C96" s="50">
        <v>1</v>
      </c>
      <c r="D96" s="7">
        <v>333201611148</v>
      </c>
      <c r="E96" s="16">
        <v>71.819999999999993</v>
      </c>
      <c r="F96" s="21">
        <f t="shared" si="23"/>
        <v>43.091999999999992</v>
      </c>
      <c r="G96" s="18">
        <v>76</v>
      </c>
      <c r="H96" s="23">
        <f t="shared" si="21"/>
        <v>30.400000000000002</v>
      </c>
      <c r="I96" s="23">
        <f t="shared" si="24"/>
        <v>73.49199999999999</v>
      </c>
      <c r="J96" s="4">
        <f>RANK(I96,$I$96:$I$98)</f>
        <v>1</v>
      </c>
      <c r="K96" s="8"/>
    </row>
    <row r="97" spans="1:11" s="13" customFormat="1" ht="24.95" customHeight="1">
      <c r="A97" s="5">
        <v>94</v>
      </c>
      <c r="B97" s="39"/>
      <c r="C97" s="50"/>
      <c r="D97" s="7">
        <v>333201611147</v>
      </c>
      <c r="E97" s="16">
        <v>70.91</v>
      </c>
      <c r="F97" s="21">
        <f t="shared" si="23"/>
        <v>42.545999999999999</v>
      </c>
      <c r="G97" s="18">
        <v>73.900000000000006</v>
      </c>
      <c r="H97" s="23">
        <f t="shared" si="21"/>
        <v>29.560000000000002</v>
      </c>
      <c r="I97" s="23">
        <f t="shared" si="24"/>
        <v>72.105999999999995</v>
      </c>
      <c r="J97" s="4">
        <f t="shared" ref="J97:J98" si="33">RANK(I97,$I$96:$I$98)</f>
        <v>3</v>
      </c>
      <c r="K97" s="8"/>
    </row>
    <row r="98" spans="1:11" s="13" customFormat="1" ht="24.95" customHeight="1">
      <c r="A98" s="5">
        <v>95</v>
      </c>
      <c r="B98" s="40"/>
      <c r="C98" s="50"/>
      <c r="D98" s="7">
        <v>333201611146</v>
      </c>
      <c r="E98" s="16">
        <v>70.599999999999994</v>
      </c>
      <c r="F98" s="21">
        <f t="shared" si="23"/>
        <v>42.359999999999992</v>
      </c>
      <c r="G98" s="18">
        <v>76.05</v>
      </c>
      <c r="H98" s="23">
        <f t="shared" si="21"/>
        <v>30.42</v>
      </c>
      <c r="I98" s="23">
        <f t="shared" si="24"/>
        <v>72.78</v>
      </c>
      <c r="J98" s="4">
        <f t="shared" si="33"/>
        <v>2</v>
      </c>
      <c r="K98" s="8"/>
    </row>
    <row r="99" spans="1:11" s="13" customFormat="1" ht="24.95" customHeight="1">
      <c r="A99" s="5">
        <v>96</v>
      </c>
      <c r="B99" s="6" t="s">
        <v>29</v>
      </c>
      <c r="C99" s="6">
        <v>1</v>
      </c>
      <c r="D99" s="7">
        <v>333201611149</v>
      </c>
      <c r="E99" s="16">
        <v>58.03</v>
      </c>
      <c r="F99" s="21">
        <f t="shared" si="23"/>
        <v>34.817999999999998</v>
      </c>
      <c r="G99" s="18">
        <v>73.75</v>
      </c>
      <c r="H99" s="23">
        <f t="shared" si="21"/>
        <v>29.5</v>
      </c>
      <c r="I99" s="23">
        <f t="shared" si="24"/>
        <v>64.317999999999998</v>
      </c>
      <c r="J99" s="4">
        <f>RANK(I99,$I$99:$I$99)</f>
        <v>1</v>
      </c>
      <c r="K99" s="8"/>
    </row>
    <row r="100" spans="1:11" s="13" customFormat="1" ht="24.95" customHeight="1">
      <c r="A100" s="5">
        <v>97</v>
      </c>
      <c r="B100" s="6" t="s">
        <v>30</v>
      </c>
      <c r="C100" s="6">
        <v>1</v>
      </c>
      <c r="D100" s="7">
        <v>333201611150</v>
      </c>
      <c r="E100" s="16">
        <v>64.55</v>
      </c>
      <c r="F100" s="21">
        <f t="shared" si="23"/>
        <v>38.729999999999997</v>
      </c>
      <c r="G100" s="18">
        <v>69.599999999999994</v>
      </c>
      <c r="H100" s="23">
        <f t="shared" si="21"/>
        <v>27.84</v>
      </c>
      <c r="I100" s="23">
        <f t="shared" si="24"/>
        <v>66.569999999999993</v>
      </c>
      <c r="J100" s="4">
        <f>RANK(I100,$I$100:$I$100)</f>
        <v>1</v>
      </c>
      <c r="K100" s="9"/>
    </row>
    <row r="101" spans="1:11" s="13" customFormat="1" ht="24.95" customHeight="1">
      <c r="A101" s="5">
        <v>98</v>
      </c>
      <c r="B101" s="38" t="s">
        <v>31</v>
      </c>
      <c r="C101" s="50">
        <v>1</v>
      </c>
      <c r="D101" s="7">
        <v>333201611157</v>
      </c>
      <c r="E101" s="16">
        <v>79.09</v>
      </c>
      <c r="F101" s="21">
        <f t="shared" si="23"/>
        <v>47.454000000000001</v>
      </c>
      <c r="G101" s="18">
        <v>75.25</v>
      </c>
      <c r="H101" s="23">
        <f t="shared" si="21"/>
        <v>30.1</v>
      </c>
      <c r="I101" s="23">
        <f t="shared" si="24"/>
        <v>77.554000000000002</v>
      </c>
      <c r="J101" s="4">
        <f>RANK(I101,$I$101:$I$103)</f>
        <v>1</v>
      </c>
      <c r="K101" s="8"/>
    </row>
    <row r="102" spans="1:11" s="13" customFormat="1" ht="24.95" customHeight="1">
      <c r="A102" s="5">
        <v>99</v>
      </c>
      <c r="B102" s="39"/>
      <c r="C102" s="50"/>
      <c r="D102" s="7">
        <v>333201611154</v>
      </c>
      <c r="E102" s="16">
        <v>74.09</v>
      </c>
      <c r="F102" s="21">
        <f t="shared" si="23"/>
        <v>44.454000000000001</v>
      </c>
      <c r="G102" s="18">
        <v>70.05</v>
      </c>
      <c r="H102" s="23">
        <f t="shared" si="21"/>
        <v>28.02</v>
      </c>
      <c r="I102" s="23">
        <f t="shared" si="24"/>
        <v>72.474000000000004</v>
      </c>
      <c r="J102" s="4">
        <f t="shared" ref="J102:J103" si="34">RANK(I102,$I$101:$I$103)</f>
        <v>3</v>
      </c>
      <c r="K102" s="8"/>
    </row>
    <row r="103" spans="1:11" s="13" customFormat="1" ht="24.95" customHeight="1">
      <c r="A103" s="5">
        <v>100</v>
      </c>
      <c r="B103" s="40"/>
      <c r="C103" s="50"/>
      <c r="D103" s="7">
        <v>333201611175</v>
      </c>
      <c r="E103" s="16">
        <v>73.03</v>
      </c>
      <c r="F103" s="21">
        <f t="shared" si="23"/>
        <v>43.817999999999998</v>
      </c>
      <c r="G103" s="18">
        <v>82.05</v>
      </c>
      <c r="H103" s="23">
        <f t="shared" si="21"/>
        <v>32.82</v>
      </c>
      <c r="I103" s="23">
        <f t="shared" si="24"/>
        <v>76.638000000000005</v>
      </c>
      <c r="J103" s="4">
        <f t="shared" si="34"/>
        <v>2</v>
      </c>
      <c r="K103" s="8"/>
    </row>
    <row r="104" spans="1:11" s="13" customFormat="1" ht="24.95" customHeight="1">
      <c r="A104" s="5">
        <v>101</v>
      </c>
      <c r="B104" s="38" t="s">
        <v>32</v>
      </c>
      <c r="C104" s="50">
        <v>1</v>
      </c>
      <c r="D104" s="7">
        <v>333201611179</v>
      </c>
      <c r="E104" s="16">
        <v>70</v>
      </c>
      <c r="F104" s="21">
        <f t="shared" si="23"/>
        <v>42</v>
      </c>
      <c r="G104" s="18">
        <v>71.7</v>
      </c>
      <c r="H104" s="23">
        <f t="shared" si="21"/>
        <v>28.680000000000003</v>
      </c>
      <c r="I104" s="23">
        <f t="shared" si="24"/>
        <v>70.680000000000007</v>
      </c>
      <c r="J104" s="4">
        <f>RANK(I104,$I$104:$I$106)</f>
        <v>3</v>
      </c>
      <c r="K104" s="8"/>
    </row>
    <row r="105" spans="1:11" s="13" customFormat="1" ht="24.95" customHeight="1">
      <c r="A105" s="5">
        <v>102</v>
      </c>
      <c r="B105" s="39"/>
      <c r="C105" s="50"/>
      <c r="D105" s="7">
        <v>333201611181</v>
      </c>
      <c r="E105" s="16">
        <v>68.33</v>
      </c>
      <c r="F105" s="21">
        <f t="shared" si="23"/>
        <v>40.997999999999998</v>
      </c>
      <c r="G105" s="18">
        <v>84.85</v>
      </c>
      <c r="H105" s="23">
        <f t="shared" si="21"/>
        <v>33.94</v>
      </c>
      <c r="I105" s="23">
        <f t="shared" si="24"/>
        <v>74.937999999999988</v>
      </c>
      <c r="J105" s="4">
        <f t="shared" ref="J105:J106" si="35">RANK(I105,$I$104:$I$106)</f>
        <v>1</v>
      </c>
      <c r="K105" s="8"/>
    </row>
    <row r="106" spans="1:11" s="13" customFormat="1" ht="24.95" customHeight="1">
      <c r="A106" s="5">
        <v>103</v>
      </c>
      <c r="B106" s="40"/>
      <c r="C106" s="50"/>
      <c r="D106" s="7">
        <v>333201611183</v>
      </c>
      <c r="E106" s="16">
        <v>68.33</v>
      </c>
      <c r="F106" s="21">
        <f t="shared" si="23"/>
        <v>40.997999999999998</v>
      </c>
      <c r="G106" s="18">
        <v>81.75</v>
      </c>
      <c r="H106" s="23">
        <f t="shared" si="21"/>
        <v>32.700000000000003</v>
      </c>
      <c r="I106" s="23">
        <f t="shared" si="24"/>
        <v>73.698000000000008</v>
      </c>
      <c r="J106" s="4">
        <f t="shared" si="35"/>
        <v>2</v>
      </c>
      <c r="K106" s="9"/>
    </row>
    <row r="107" spans="1:11" s="13" customFormat="1" ht="24.95" customHeight="1">
      <c r="A107" s="5">
        <v>104</v>
      </c>
      <c r="B107" s="38" t="s">
        <v>33</v>
      </c>
      <c r="C107" s="50">
        <v>2</v>
      </c>
      <c r="D107" s="7">
        <v>333201611190</v>
      </c>
      <c r="E107" s="16">
        <v>67.42</v>
      </c>
      <c r="F107" s="21">
        <f t="shared" si="23"/>
        <v>40.451999999999998</v>
      </c>
      <c r="G107" s="18">
        <v>76</v>
      </c>
      <c r="H107" s="23">
        <f t="shared" si="21"/>
        <v>30.400000000000002</v>
      </c>
      <c r="I107" s="23">
        <f t="shared" si="24"/>
        <v>70.852000000000004</v>
      </c>
      <c r="J107" s="4">
        <f>RANK(I107,$I$107:$I$108)</f>
        <v>2</v>
      </c>
      <c r="K107" s="8"/>
    </row>
    <row r="108" spans="1:11" s="13" customFormat="1" ht="24.95" customHeight="1">
      <c r="A108" s="5">
        <v>105</v>
      </c>
      <c r="B108" s="40"/>
      <c r="C108" s="50"/>
      <c r="D108" s="7">
        <v>333201611191</v>
      </c>
      <c r="E108" s="16">
        <v>66.819999999999993</v>
      </c>
      <c r="F108" s="21">
        <f t="shared" si="23"/>
        <v>40.091999999999992</v>
      </c>
      <c r="G108" s="18">
        <v>81.05</v>
      </c>
      <c r="H108" s="23">
        <f t="shared" si="21"/>
        <v>32.42</v>
      </c>
      <c r="I108" s="23">
        <f t="shared" si="24"/>
        <v>72.512</v>
      </c>
      <c r="J108" s="4">
        <f>RANK(I108,$I$107:$I$108)</f>
        <v>1</v>
      </c>
      <c r="K108" s="8"/>
    </row>
    <row r="109" spans="1:11" s="14" customFormat="1" ht="24.95" customHeight="1">
      <c r="A109" s="5">
        <v>106</v>
      </c>
      <c r="B109" s="41" t="s">
        <v>34</v>
      </c>
      <c r="C109" s="55">
        <v>1</v>
      </c>
      <c r="D109" s="10">
        <v>333201611192</v>
      </c>
      <c r="E109" s="17">
        <v>61.52</v>
      </c>
      <c r="F109" s="21">
        <f t="shared" si="23"/>
        <v>36.911999999999999</v>
      </c>
      <c r="G109" s="18">
        <v>69.75</v>
      </c>
      <c r="H109" s="23">
        <f t="shared" si="21"/>
        <v>27.900000000000002</v>
      </c>
      <c r="I109" s="23">
        <f t="shared" si="24"/>
        <v>64.811999999999998</v>
      </c>
      <c r="J109" s="4">
        <f>RANK(I109,$I$109:$I$110)</f>
        <v>1</v>
      </c>
      <c r="K109" s="11"/>
    </row>
    <row r="110" spans="1:11" s="14" customFormat="1" ht="24.95" customHeight="1">
      <c r="A110" s="5">
        <v>107</v>
      </c>
      <c r="B110" s="42"/>
      <c r="C110" s="55"/>
      <c r="D110" s="10">
        <v>333201611193</v>
      </c>
      <c r="E110" s="17">
        <v>52.12</v>
      </c>
      <c r="F110" s="21">
        <f t="shared" si="23"/>
        <v>31.271999999999998</v>
      </c>
      <c r="G110" s="18">
        <v>0</v>
      </c>
      <c r="H110" s="23">
        <f t="shared" si="21"/>
        <v>0</v>
      </c>
      <c r="I110" s="23">
        <f t="shared" si="24"/>
        <v>31.271999999999998</v>
      </c>
      <c r="J110" s="4">
        <f>RANK(I110,$I$109:$I$110)</f>
        <v>2</v>
      </c>
      <c r="K110" s="25" t="s">
        <v>38</v>
      </c>
    </row>
    <row r="111" spans="1:11" s="13" customFormat="1" ht="24.95" customHeight="1">
      <c r="A111" s="5">
        <v>108</v>
      </c>
      <c r="B111" s="38" t="s">
        <v>9</v>
      </c>
      <c r="C111" s="50">
        <v>1</v>
      </c>
      <c r="D111" s="7">
        <v>333201611209</v>
      </c>
      <c r="E111" s="16">
        <v>75.150000000000006</v>
      </c>
      <c r="F111" s="21">
        <f t="shared" si="23"/>
        <v>45.09</v>
      </c>
      <c r="G111" s="18">
        <v>76.7</v>
      </c>
      <c r="H111" s="23">
        <f t="shared" si="21"/>
        <v>30.680000000000003</v>
      </c>
      <c r="I111" s="23">
        <f t="shared" si="24"/>
        <v>75.77000000000001</v>
      </c>
      <c r="J111" s="4">
        <f>RANK(I111,$I$111:$I$113)</f>
        <v>1</v>
      </c>
      <c r="K111" s="26"/>
    </row>
    <row r="112" spans="1:11" s="13" customFormat="1" ht="24.95" customHeight="1">
      <c r="A112" s="5">
        <v>109</v>
      </c>
      <c r="B112" s="39"/>
      <c r="C112" s="50"/>
      <c r="D112" s="7">
        <v>333201611214</v>
      </c>
      <c r="E112" s="16">
        <v>72.73</v>
      </c>
      <c r="F112" s="21">
        <f t="shared" si="23"/>
        <v>43.637999999999998</v>
      </c>
      <c r="G112" s="18">
        <v>74.2</v>
      </c>
      <c r="H112" s="23">
        <f t="shared" si="21"/>
        <v>29.680000000000003</v>
      </c>
      <c r="I112" s="23">
        <f t="shared" si="24"/>
        <v>73.317999999999998</v>
      </c>
      <c r="J112" s="4">
        <f t="shared" ref="J112:J113" si="36">RANK(I112,$I$111:$I$113)</f>
        <v>3</v>
      </c>
      <c r="K112" s="26"/>
    </row>
    <row r="113" spans="1:11" s="13" customFormat="1" ht="24.95" customHeight="1">
      <c r="A113" s="5">
        <v>110</v>
      </c>
      <c r="B113" s="40"/>
      <c r="C113" s="50"/>
      <c r="D113" s="7">
        <v>333201611204</v>
      </c>
      <c r="E113" s="16">
        <v>72.27</v>
      </c>
      <c r="F113" s="21">
        <f t="shared" si="23"/>
        <v>43.361999999999995</v>
      </c>
      <c r="G113" s="18">
        <v>76.5</v>
      </c>
      <c r="H113" s="23">
        <f t="shared" si="21"/>
        <v>30.6</v>
      </c>
      <c r="I113" s="23">
        <f t="shared" si="24"/>
        <v>73.961999999999989</v>
      </c>
      <c r="J113" s="4">
        <f t="shared" si="36"/>
        <v>2</v>
      </c>
      <c r="K113" s="26"/>
    </row>
    <row r="114" spans="1:11" s="13" customFormat="1" ht="24.95" customHeight="1">
      <c r="A114" s="5">
        <v>111</v>
      </c>
      <c r="B114" s="38" t="s">
        <v>35</v>
      </c>
      <c r="C114" s="50">
        <v>4</v>
      </c>
      <c r="D114" s="7">
        <v>333201611217</v>
      </c>
      <c r="E114" s="16">
        <v>89.7</v>
      </c>
      <c r="F114" s="21">
        <f t="shared" si="23"/>
        <v>53.82</v>
      </c>
      <c r="G114" s="18">
        <v>0</v>
      </c>
      <c r="H114" s="23">
        <f t="shared" si="21"/>
        <v>0</v>
      </c>
      <c r="I114" s="23">
        <f t="shared" si="24"/>
        <v>53.82</v>
      </c>
      <c r="J114" s="4">
        <f>RANK(I114,$I$114:$I$115)</f>
        <v>1</v>
      </c>
      <c r="K114" s="26" t="s">
        <v>38</v>
      </c>
    </row>
    <row r="115" spans="1:11" s="13" customFormat="1" ht="24.95" customHeight="1">
      <c r="A115" s="5">
        <v>112</v>
      </c>
      <c r="B115" s="40"/>
      <c r="C115" s="50"/>
      <c r="D115" s="7">
        <v>333201611216</v>
      </c>
      <c r="E115" s="16">
        <v>79.849999999999994</v>
      </c>
      <c r="F115" s="21">
        <f t="shared" si="23"/>
        <v>47.91</v>
      </c>
      <c r="G115" s="18">
        <v>0</v>
      </c>
      <c r="H115" s="23">
        <f t="shared" si="21"/>
        <v>0</v>
      </c>
      <c r="I115" s="23">
        <f t="shared" si="24"/>
        <v>47.91</v>
      </c>
      <c r="J115" s="4">
        <f>RANK(I115,$I$114:$I$115)</f>
        <v>2</v>
      </c>
      <c r="K115" s="26" t="s">
        <v>38</v>
      </c>
    </row>
  </sheetData>
  <mergeCells count="70">
    <mergeCell ref="C80:C82"/>
    <mergeCell ref="C83:C85"/>
    <mergeCell ref="C86:C88"/>
    <mergeCell ref="C90:C92"/>
    <mergeCell ref="C93:C95"/>
    <mergeCell ref="C111:C113"/>
    <mergeCell ref="C114:C115"/>
    <mergeCell ref="C96:C98"/>
    <mergeCell ref="C101:C103"/>
    <mergeCell ref="C104:C106"/>
    <mergeCell ref="C107:C108"/>
    <mergeCell ref="C109:C110"/>
    <mergeCell ref="C74:C76"/>
    <mergeCell ref="C77:C79"/>
    <mergeCell ref="C43:C45"/>
    <mergeCell ref="C46:C48"/>
    <mergeCell ref="C49:C51"/>
    <mergeCell ref="C52:C54"/>
    <mergeCell ref="C55:C57"/>
    <mergeCell ref="C58:C66"/>
    <mergeCell ref="C68:C70"/>
    <mergeCell ref="C71:C73"/>
    <mergeCell ref="C28:C30"/>
    <mergeCell ref="C31:C33"/>
    <mergeCell ref="C34:C36"/>
    <mergeCell ref="C37:C39"/>
    <mergeCell ref="C40:C42"/>
    <mergeCell ref="C13:C15"/>
    <mergeCell ref="C16:C18"/>
    <mergeCell ref="C19:C21"/>
    <mergeCell ref="C22:C24"/>
    <mergeCell ref="C25:C27"/>
    <mergeCell ref="A1:K1"/>
    <mergeCell ref="C4:C6"/>
    <mergeCell ref="C7:C12"/>
    <mergeCell ref="B4:B6"/>
    <mergeCell ref="B7:B12"/>
    <mergeCell ref="A2:K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6"/>
    <mergeCell ref="B68:B70"/>
    <mergeCell ref="B71:B73"/>
    <mergeCell ref="B74:B76"/>
    <mergeCell ref="B77:B79"/>
    <mergeCell ref="B80:B82"/>
    <mergeCell ref="B83:B85"/>
    <mergeCell ref="B86:B88"/>
    <mergeCell ref="B90:B92"/>
    <mergeCell ref="B93:B95"/>
    <mergeCell ref="B111:B113"/>
    <mergeCell ref="B114:B115"/>
    <mergeCell ref="B96:B98"/>
    <mergeCell ref="B101:B103"/>
    <mergeCell ref="B104:B106"/>
    <mergeCell ref="B107:B108"/>
    <mergeCell ref="B109:B110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Footer>第 &amp;P 页，共 &amp;N 页</oddFooter>
  </headerFooter>
  <rowBreaks count="3" manualBreakCount="3">
    <brk id="48" max="16383" man="1"/>
    <brk id="70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大地系统</cp:lastModifiedBy>
  <cp:lastPrinted>2016-05-16T01:29:02Z</cp:lastPrinted>
  <dcterms:created xsi:type="dcterms:W3CDTF">2012-02-22T06:52:00Z</dcterms:created>
  <dcterms:modified xsi:type="dcterms:W3CDTF">2016-05-16T03:05:01Z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