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Sheet1!$A$2:$Q$126</definedName>
  </definedNames>
  <calcPr calcId="125725"/>
</workbook>
</file>

<file path=xl/calcChain.xml><?xml version="1.0" encoding="utf-8"?>
<calcChain xmlns="http://schemas.openxmlformats.org/spreadsheetml/2006/main">
  <c r="N12" i="1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2"/>
  <c r="O32" s="1"/>
  <c r="N31"/>
  <c r="N33"/>
  <c r="N34"/>
  <c r="N35"/>
  <c r="N36"/>
  <c r="N37"/>
  <c r="N38"/>
  <c r="N39"/>
  <c r="N40"/>
  <c r="N41"/>
  <c r="N45"/>
  <c r="N42"/>
  <c r="O42" s="1"/>
  <c r="N44"/>
  <c r="N46"/>
  <c r="O46" s="1"/>
  <c r="N43"/>
  <c r="N47"/>
  <c r="N48"/>
  <c r="N49"/>
  <c r="N50"/>
  <c r="N51"/>
  <c r="N52"/>
  <c r="O52" s="1"/>
  <c r="N53"/>
  <c r="O53" s="1"/>
  <c r="N54"/>
  <c r="N55"/>
  <c r="O55" s="1"/>
  <c r="N56"/>
  <c r="N57"/>
  <c r="O57" s="1"/>
  <c r="N58"/>
  <c r="N59"/>
  <c r="O59" s="1"/>
  <c r="N60"/>
  <c r="N61"/>
  <c r="O61" s="1"/>
  <c r="N64"/>
  <c r="N63"/>
  <c r="O63" s="1"/>
  <c r="N62"/>
  <c r="N65"/>
  <c r="N69"/>
  <c r="O69" s="1"/>
  <c r="N68"/>
  <c r="N66"/>
  <c r="N70"/>
  <c r="N67"/>
  <c r="N71"/>
  <c r="N72"/>
  <c r="N73"/>
  <c r="N74"/>
  <c r="N75"/>
  <c r="N76"/>
  <c r="N77"/>
  <c r="N78"/>
  <c r="N79"/>
  <c r="N80"/>
  <c r="N81"/>
  <c r="N87"/>
  <c r="O87" s="1"/>
  <c r="N84"/>
  <c r="N83"/>
  <c r="O83" s="1"/>
  <c r="N82"/>
  <c r="N89"/>
  <c r="O89" s="1"/>
  <c r="N86"/>
  <c r="N88"/>
  <c r="N85"/>
  <c r="N90"/>
  <c r="N96"/>
  <c r="N91"/>
  <c r="N92"/>
  <c r="N93"/>
  <c r="N95"/>
  <c r="N94"/>
  <c r="N97"/>
  <c r="N99"/>
  <c r="N100"/>
  <c r="N98"/>
  <c r="O98" s="1"/>
  <c r="N105"/>
  <c r="N102"/>
  <c r="O102" s="1"/>
  <c r="N104"/>
  <c r="N107"/>
  <c r="N101"/>
  <c r="N106"/>
  <c r="O106" s="1"/>
  <c r="N108"/>
  <c r="N111"/>
  <c r="N103"/>
  <c r="N110"/>
  <c r="N109"/>
  <c r="N114"/>
  <c r="N112"/>
  <c r="N113"/>
  <c r="N116"/>
  <c r="N118"/>
  <c r="N117"/>
  <c r="N119"/>
  <c r="N120"/>
  <c r="N115"/>
  <c r="N123"/>
  <c r="N122"/>
  <c r="N121"/>
  <c r="N125"/>
  <c r="N124"/>
  <c r="N126"/>
  <c r="N6"/>
  <c r="N8"/>
  <c r="N9"/>
  <c r="N10"/>
  <c r="N11"/>
  <c r="N5"/>
  <c r="N7"/>
  <c r="N4"/>
  <c r="N3"/>
  <c r="O3" s="1"/>
  <c r="P3" s="1"/>
  <c r="O7" l="1"/>
  <c r="P7" s="1"/>
  <c r="O10"/>
  <c r="P10" s="1"/>
  <c r="O9"/>
  <c r="P9" s="1"/>
  <c r="O8"/>
  <c r="P8" s="1"/>
  <c r="O6"/>
  <c r="P6" s="1"/>
  <c r="O124"/>
  <c r="P124" s="1"/>
  <c r="O122"/>
  <c r="P122" s="1"/>
  <c r="O120"/>
  <c r="P120" s="1"/>
  <c r="O118"/>
  <c r="P118" s="1"/>
  <c r="O116"/>
  <c r="P116" s="1"/>
  <c r="O112"/>
  <c r="P112" s="1"/>
  <c r="O109"/>
  <c r="P109" s="1"/>
  <c r="O110"/>
  <c r="P110" s="1"/>
  <c r="O4"/>
  <c r="P4" s="1"/>
  <c r="O5"/>
  <c r="P5" s="1"/>
  <c r="O11"/>
  <c r="P11" s="1"/>
  <c r="O126"/>
  <c r="P126" s="1"/>
  <c r="O125"/>
  <c r="P125" s="1"/>
  <c r="O121"/>
  <c r="P121" s="1"/>
  <c r="O123"/>
  <c r="P123" s="1"/>
  <c r="O115"/>
  <c r="P115" s="1"/>
  <c r="O119"/>
  <c r="P119" s="1"/>
  <c r="O117"/>
  <c r="P117" s="1"/>
  <c r="O113"/>
  <c r="P113" s="1"/>
  <c r="O114"/>
  <c r="P114" s="1"/>
  <c r="O103"/>
  <c r="P103" s="1"/>
  <c r="O111"/>
  <c r="P111" s="1"/>
  <c r="O108"/>
  <c r="P108" s="1"/>
  <c r="O101"/>
  <c r="P101" s="1"/>
  <c r="O104"/>
  <c r="P104" s="1"/>
  <c r="O105"/>
  <c r="P105" s="1"/>
  <c r="O100"/>
  <c r="P100" s="1"/>
  <c r="O97"/>
  <c r="P97" s="1"/>
  <c r="O96"/>
  <c r="P96" s="1"/>
  <c r="O93"/>
  <c r="P93" s="1"/>
  <c r="O91"/>
  <c r="P91" s="1"/>
  <c r="O85"/>
  <c r="P85" s="1"/>
  <c r="O80"/>
  <c r="P80" s="1"/>
  <c r="O77"/>
  <c r="P77" s="1"/>
  <c r="O74"/>
  <c r="P74" s="1"/>
  <c r="O72"/>
  <c r="P72" s="1"/>
  <c r="O71"/>
  <c r="P71" s="1"/>
  <c r="O67"/>
  <c r="P67" s="1"/>
  <c r="O65"/>
  <c r="P65" s="1"/>
  <c r="O50"/>
  <c r="P50" s="1"/>
  <c r="O43"/>
  <c r="P43" s="1"/>
  <c r="O41"/>
  <c r="P41" s="1"/>
  <c r="O39"/>
  <c r="P39" s="1"/>
  <c r="O37"/>
  <c r="P37" s="1"/>
  <c r="O35"/>
  <c r="P35" s="1"/>
  <c r="O33"/>
  <c r="P33" s="1"/>
  <c r="O29"/>
  <c r="P29" s="1"/>
  <c r="O26"/>
  <c r="P26" s="1"/>
  <c r="O24"/>
  <c r="P24" s="1"/>
  <c r="O22"/>
  <c r="P22" s="1"/>
  <c r="O15"/>
  <c r="P15" s="1"/>
  <c r="O13"/>
  <c r="P13" s="1"/>
  <c r="P106"/>
  <c r="P102"/>
  <c r="P98"/>
  <c r="P89"/>
  <c r="P83"/>
  <c r="P87"/>
  <c r="P69"/>
  <c r="P63"/>
  <c r="P61"/>
  <c r="P59"/>
  <c r="P57"/>
  <c r="P55"/>
  <c r="P53"/>
  <c r="P52"/>
  <c r="P46"/>
  <c r="P42"/>
  <c r="P32"/>
  <c r="O107"/>
  <c r="P107" s="1"/>
  <c r="O99"/>
  <c r="P99" s="1"/>
  <c r="O95"/>
  <c r="P95" s="1"/>
  <c r="O94"/>
  <c r="P94" s="1"/>
  <c r="O92"/>
  <c r="P92" s="1"/>
  <c r="O90"/>
  <c r="P90" s="1"/>
  <c r="O88"/>
  <c r="P88" s="1"/>
  <c r="O86"/>
  <c r="P86" s="1"/>
  <c r="O84"/>
  <c r="P84" s="1"/>
  <c r="O82"/>
  <c r="P82" s="1"/>
  <c r="O81"/>
  <c r="P81" s="1"/>
  <c r="O79"/>
  <c r="P79" s="1"/>
  <c r="O78"/>
  <c r="P78" s="1"/>
  <c r="O76"/>
  <c r="P76" s="1"/>
  <c r="O75"/>
  <c r="P75" s="1"/>
  <c r="O73"/>
  <c r="P73" s="1"/>
  <c r="O70"/>
  <c r="P70" s="1"/>
  <c r="O68"/>
  <c r="P68" s="1"/>
  <c r="O66"/>
  <c r="P66" s="1"/>
  <c r="O64"/>
  <c r="P64" s="1"/>
  <c r="O62"/>
  <c r="P62" s="1"/>
  <c r="O60"/>
  <c r="P60" s="1"/>
  <c r="O58"/>
  <c r="P58" s="1"/>
  <c r="O56"/>
  <c r="P56" s="1"/>
  <c r="O54"/>
  <c r="P54" s="1"/>
  <c r="O51"/>
  <c r="P51" s="1"/>
  <c r="O49"/>
  <c r="P49" s="1"/>
  <c r="O48"/>
  <c r="P48" s="1"/>
  <c r="O47"/>
  <c r="P47" s="1"/>
  <c r="O45"/>
  <c r="P45" s="1"/>
  <c r="O44"/>
  <c r="P44" s="1"/>
  <c r="O40"/>
  <c r="P40" s="1"/>
  <c r="O38"/>
  <c r="P38" s="1"/>
  <c r="O36"/>
  <c r="P36" s="1"/>
  <c r="O34"/>
  <c r="P34" s="1"/>
  <c r="O31"/>
  <c r="P31" s="1"/>
  <c r="O30"/>
  <c r="P30" s="1"/>
  <c r="O28"/>
  <c r="P28" s="1"/>
  <c r="O27"/>
  <c r="P27" s="1"/>
  <c r="O25"/>
  <c r="P25" s="1"/>
  <c r="O23"/>
  <c r="P23" s="1"/>
  <c r="O21"/>
  <c r="P21" s="1"/>
  <c r="O20"/>
  <c r="P20" s="1"/>
  <c r="O19"/>
  <c r="P19" s="1"/>
  <c r="O18"/>
  <c r="P18" s="1"/>
  <c r="O17"/>
  <c r="P17" s="1"/>
  <c r="O16"/>
  <c r="P16" s="1"/>
  <c r="O14"/>
  <c r="P14" s="1"/>
  <c r="O12"/>
  <c r="P12" s="1"/>
</calcChain>
</file>

<file path=xl/sharedStrings.xml><?xml version="1.0" encoding="utf-8"?>
<sst xmlns="http://schemas.openxmlformats.org/spreadsheetml/2006/main" count="1185" uniqueCount="598">
  <si>
    <t>郑江</t>
  </si>
  <si>
    <t>富顺县房地产开发建设管理办公室</t>
  </si>
  <si>
    <t>管理岗</t>
  </si>
  <si>
    <t>701</t>
  </si>
  <si>
    <t>16731414</t>
  </si>
  <si>
    <t>701013</t>
  </si>
  <si>
    <t>16731415</t>
  </si>
  <si>
    <t>16731402</t>
  </si>
  <si>
    <t>黄雪莹</t>
  </si>
  <si>
    <t>富顺县防震减灾办公室</t>
  </si>
  <si>
    <t>16731428</t>
  </si>
  <si>
    <t>701023</t>
  </si>
  <si>
    <t>16731523</t>
  </si>
  <si>
    <t>吴俐君</t>
  </si>
  <si>
    <t>16731425</t>
  </si>
  <si>
    <t>张鹏</t>
  </si>
  <si>
    <t>16731422</t>
  </si>
  <si>
    <t>余耐思</t>
  </si>
  <si>
    <t>富顺县国有土地上房屋征收与补偿办公室</t>
  </si>
  <si>
    <t>16731530</t>
  </si>
  <si>
    <t>701033</t>
  </si>
  <si>
    <t>16731606</t>
  </si>
  <si>
    <t>16731620</t>
  </si>
  <si>
    <t>廖宇</t>
  </si>
  <si>
    <t>16731625</t>
  </si>
  <si>
    <t>16731624</t>
  </si>
  <si>
    <t>基层国土资源所（管理岗位）</t>
  </si>
  <si>
    <t>702</t>
  </si>
  <si>
    <t>16732003</t>
  </si>
  <si>
    <t>702023</t>
  </si>
  <si>
    <t>16732004</t>
  </si>
  <si>
    <t>赵艳梅</t>
  </si>
  <si>
    <t>16731819</t>
  </si>
  <si>
    <t>16731922</t>
  </si>
  <si>
    <t>蔡忠奇</t>
  </si>
  <si>
    <t>16732020</t>
  </si>
  <si>
    <t>16731830</t>
  </si>
  <si>
    <t>张博文</t>
  </si>
  <si>
    <t>富顺县社会救助福利中心</t>
  </si>
  <si>
    <t>专技岗</t>
  </si>
  <si>
    <t>703</t>
  </si>
  <si>
    <t>16732106</t>
  </si>
  <si>
    <t>703013</t>
  </si>
  <si>
    <t>16732111</t>
  </si>
  <si>
    <t>16732112</t>
  </si>
  <si>
    <t>黄潇</t>
  </si>
  <si>
    <t>富顺县民兵训练基地</t>
  </si>
  <si>
    <t>704</t>
  </si>
  <si>
    <t>16732122</t>
  </si>
  <si>
    <t>704013</t>
  </si>
  <si>
    <t>邓彦军</t>
  </si>
  <si>
    <t>残疾人康复中心</t>
  </si>
  <si>
    <t>705</t>
  </si>
  <si>
    <t>16732204</t>
  </si>
  <si>
    <t>705013</t>
  </si>
  <si>
    <t>16732129</t>
  </si>
  <si>
    <t>16732216</t>
  </si>
  <si>
    <t>代航</t>
  </si>
  <si>
    <t>16732224</t>
  </si>
  <si>
    <t>705023</t>
  </si>
  <si>
    <t>杨晓君</t>
  </si>
  <si>
    <t>16732303</t>
  </si>
  <si>
    <t>16732319</t>
  </si>
  <si>
    <t>16732519</t>
  </si>
  <si>
    <t>16732523</t>
  </si>
  <si>
    <t>张新</t>
  </si>
  <si>
    <t xml:space="preserve">自贡市富顺县公路段3名、富顺县机械化养护 </t>
  </si>
  <si>
    <t>706</t>
  </si>
  <si>
    <t>16732825</t>
  </si>
  <si>
    <t>706013</t>
  </si>
  <si>
    <t>程佳寅</t>
  </si>
  <si>
    <t>16732707</t>
  </si>
  <si>
    <t>16732803</t>
  </si>
  <si>
    <t>杨钰然</t>
  </si>
  <si>
    <t>16732715</t>
  </si>
  <si>
    <t>16732725</t>
  </si>
  <si>
    <t>陶杰</t>
  </si>
  <si>
    <t>16732730</t>
  </si>
  <si>
    <t>16732819</t>
  </si>
  <si>
    <t>16732720</t>
  </si>
  <si>
    <t>16732814</t>
  </si>
  <si>
    <t>杨科</t>
  </si>
  <si>
    <t xml:space="preserve">自贡市富顺县公路段1名、富顺县机械化养护 </t>
  </si>
  <si>
    <t>16732909</t>
  </si>
  <si>
    <t>706023</t>
  </si>
  <si>
    <t>16732829</t>
  </si>
  <si>
    <t>王涵</t>
  </si>
  <si>
    <t>16732914</t>
  </si>
  <si>
    <t>16732913</t>
  </si>
  <si>
    <t>16732904</t>
  </si>
  <si>
    <t>16732906</t>
  </si>
  <si>
    <t>高瑞</t>
  </si>
  <si>
    <t>16732924</t>
  </si>
  <si>
    <t>706033</t>
  </si>
  <si>
    <t>谭海峰</t>
  </si>
  <si>
    <t>16733009</t>
  </si>
  <si>
    <t>16732930</t>
  </si>
  <si>
    <t>16733012</t>
  </si>
  <si>
    <t>16733005</t>
  </si>
  <si>
    <t>16733013</t>
  </si>
  <si>
    <t>龚馨晨</t>
  </si>
  <si>
    <t>富顺县机械化养护和应急保障中心3名</t>
  </si>
  <si>
    <t>16733026</t>
  </si>
  <si>
    <t>706043</t>
  </si>
  <si>
    <t>李晋举</t>
  </si>
  <si>
    <t>16733015</t>
  </si>
  <si>
    <t>景超</t>
  </si>
  <si>
    <t>16733014</t>
  </si>
  <si>
    <t>16733028</t>
  </si>
  <si>
    <t>16733024</t>
  </si>
  <si>
    <t>16733019</t>
  </si>
  <si>
    <t>16733017</t>
  </si>
  <si>
    <t>16733020</t>
  </si>
  <si>
    <t>16733022</t>
  </si>
  <si>
    <t>舒绍强</t>
  </si>
  <si>
    <t>富顺县人民医院</t>
  </si>
  <si>
    <t>外科医师</t>
  </si>
  <si>
    <t>707</t>
  </si>
  <si>
    <t>16720101</t>
  </si>
  <si>
    <t>707012</t>
  </si>
  <si>
    <t>陈燕</t>
  </si>
  <si>
    <t>全科医师</t>
  </si>
  <si>
    <t>16720104</t>
  </si>
  <si>
    <t>707022</t>
  </si>
  <si>
    <t>16720106</t>
  </si>
  <si>
    <t>急诊急救医师</t>
  </si>
  <si>
    <t>707052</t>
  </si>
  <si>
    <t>周云飞</t>
  </si>
  <si>
    <t>16720110</t>
  </si>
  <si>
    <t>钟雪琴</t>
  </si>
  <si>
    <t>皮肤性病医师</t>
  </si>
  <si>
    <t>16720115</t>
  </si>
  <si>
    <t>707072</t>
  </si>
  <si>
    <t>杨牟丹</t>
  </si>
  <si>
    <t>康复医师</t>
  </si>
  <si>
    <t>16720122</t>
  </si>
  <si>
    <t>707112</t>
  </si>
  <si>
    <t>16720121</t>
  </si>
  <si>
    <t>李芳芳</t>
  </si>
  <si>
    <t>康复治疗师</t>
  </si>
  <si>
    <t>16720201</t>
  </si>
  <si>
    <t>707122</t>
  </si>
  <si>
    <t>文凌</t>
  </si>
  <si>
    <t>16720126</t>
  </si>
  <si>
    <t>16720125</t>
  </si>
  <si>
    <t>代珊</t>
  </si>
  <si>
    <t>中医医师</t>
  </si>
  <si>
    <t>16720202</t>
  </si>
  <si>
    <t>707142</t>
  </si>
  <si>
    <t>林欢</t>
  </si>
  <si>
    <t>放射技师</t>
  </si>
  <si>
    <t>16720207</t>
  </si>
  <si>
    <t>707162</t>
  </si>
  <si>
    <t>16720206</t>
  </si>
  <si>
    <t>16720208</t>
  </si>
  <si>
    <t>华伟</t>
  </si>
  <si>
    <t>医疗器械维修人员</t>
  </si>
  <si>
    <t>16733111</t>
  </si>
  <si>
    <t>707173</t>
  </si>
  <si>
    <t>富顺县妇幼保健院</t>
  </si>
  <si>
    <t>708</t>
  </si>
  <si>
    <t>陈媛</t>
  </si>
  <si>
    <t>中医临床</t>
  </si>
  <si>
    <t>16720219</t>
  </si>
  <si>
    <t>708042</t>
  </si>
  <si>
    <t>李海祥</t>
  </si>
  <si>
    <t>16720218</t>
  </si>
  <si>
    <t>颜冬</t>
  </si>
  <si>
    <t>财会</t>
  </si>
  <si>
    <t>16733112</t>
  </si>
  <si>
    <t>708053</t>
  </si>
  <si>
    <t>郭鳌</t>
  </si>
  <si>
    <t>富顺县晨光医院</t>
  </si>
  <si>
    <t>麻醉师</t>
  </si>
  <si>
    <t>709</t>
  </si>
  <si>
    <t>16720224</t>
  </si>
  <si>
    <t>709012</t>
  </si>
  <si>
    <t>胡敏</t>
  </si>
  <si>
    <t>疼痛科医师</t>
  </si>
  <si>
    <t>16720227</t>
  </si>
  <si>
    <t>709042</t>
  </si>
  <si>
    <t>曾宇</t>
  </si>
  <si>
    <t>富顺县精神卫生中心</t>
  </si>
  <si>
    <t>临床</t>
  </si>
  <si>
    <t>710</t>
  </si>
  <si>
    <t>16720301</t>
  </si>
  <si>
    <t>710022</t>
  </si>
  <si>
    <t>16720302</t>
  </si>
  <si>
    <t>刘春花</t>
  </si>
  <si>
    <t>护理</t>
  </si>
  <si>
    <t>16720409</t>
  </si>
  <si>
    <t>710052</t>
  </si>
  <si>
    <t>李婷</t>
  </si>
  <si>
    <t>16720311</t>
  </si>
  <si>
    <t>龚星</t>
  </si>
  <si>
    <t>16720410</t>
  </si>
  <si>
    <t>甘晓珊</t>
  </si>
  <si>
    <t>16720324</t>
  </si>
  <si>
    <t>熊娟</t>
  </si>
  <si>
    <t>16720328</t>
  </si>
  <si>
    <t>16720308</t>
  </si>
  <si>
    <t>16720322</t>
  </si>
  <si>
    <t>夏志敏</t>
  </si>
  <si>
    <t>16720313</t>
  </si>
  <si>
    <t>16720423</t>
  </si>
  <si>
    <t>16720329</t>
  </si>
  <si>
    <t>16720411</t>
  </si>
  <si>
    <t>16720326</t>
  </si>
  <si>
    <t>16720321</t>
  </si>
  <si>
    <t>16720405</t>
  </si>
  <si>
    <t>毛佳莉</t>
  </si>
  <si>
    <t>办公室</t>
  </si>
  <si>
    <t>16733116</t>
  </si>
  <si>
    <t>710063</t>
  </si>
  <si>
    <t>16733122</t>
  </si>
  <si>
    <t>曾翔</t>
  </si>
  <si>
    <t>富顺县代寺镇中心卫生院</t>
  </si>
  <si>
    <t>网络管理</t>
  </si>
  <si>
    <t>711</t>
  </si>
  <si>
    <t>16733125</t>
  </si>
  <si>
    <t>711013</t>
  </si>
  <si>
    <t>永年、怀德、童寺镇中心卫生院各1名</t>
  </si>
  <si>
    <t>医学检验</t>
  </si>
  <si>
    <t>712</t>
  </si>
  <si>
    <t>16720513</t>
  </si>
  <si>
    <t>712012</t>
  </si>
  <si>
    <t>杨宇</t>
  </si>
  <si>
    <t>16720507</t>
  </si>
  <si>
    <t>陈茂林</t>
  </si>
  <si>
    <t>16720510</t>
  </si>
  <si>
    <t>16720508</t>
  </si>
  <si>
    <t>代贺霞</t>
  </si>
  <si>
    <t>16720505</t>
  </si>
  <si>
    <t>16720503</t>
  </si>
  <si>
    <t>16720506</t>
  </si>
  <si>
    <t>16720504</t>
  </si>
  <si>
    <t>韩庚</t>
  </si>
  <si>
    <t>富和、长滩、中石、石道、李桥、福善、飞龙</t>
  </si>
  <si>
    <t>713</t>
  </si>
  <si>
    <t>16720515</t>
  </si>
  <si>
    <t>713012</t>
  </si>
  <si>
    <t>16720516</t>
  </si>
  <si>
    <t>16720518</t>
  </si>
  <si>
    <t>包希禄</t>
  </si>
  <si>
    <t>怀德镇中心卫生院、琵琶、富和、古佛、彭庙</t>
  </si>
  <si>
    <t>影像</t>
  </si>
  <si>
    <t>714</t>
  </si>
  <si>
    <t>16720521</t>
  </si>
  <si>
    <t>714012</t>
  </si>
  <si>
    <t>赖晓丽</t>
  </si>
  <si>
    <t>16720523</t>
  </si>
  <si>
    <t>余晓霞</t>
  </si>
  <si>
    <t>16720529</t>
  </si>
  <si>
    <t>16720520</t>
  </si>
  <si>
    <t>16720524</t>
  </si>
  <si>
    <t>何丹</t>
  </si>
  <si>
    <t>永年、赵化镇中心卫生院各1名</t>
  </si>
  <si>
    <t>助产士</t>
  </si>
  <si>
    <t>715</t>
  </si>
  <si>
    <t>16720607</t>
  </si>
  <si>
    <t>715012</t>
  </si>
  <si>
    <t>郭叶林</t>
  </si>
  <si>
    <t>16720601</t>
  </si>
  <si>
    <t>16720530</t>
  </si>
  <si>
    <t>16720604</t>
  </si>
  <si>
    <t>罗雪梅</t>
  </si>
  <si>
    <t>怀德镇中心卫生院2名、代寺镇中心卫生院2名</t>
  </si>
  <si>
    <t>护士</t>
  </si>
  <si>
    <t>716</t>
  </si>
  <si>
    <t>16720725</t>
  </si>
  <si>
    <t>716012</t>
  </si>
  <si>
    <t>张荣凤</t>
  </si>
  <si>
    <t>16720613</t>
  </si>
  <si>
    <t>邱清平</t>
  </si>
  <si>
    <t>16720811</t>
  </si>
  <si>
    <t>曹新平</t>
  </si>
  <si>
    <t>16720629</t>
  </si>
  <si>
    <t>张长秀</t>
  </si>
  <si>
    <t>16720628</t>
  </si>
  <si>
    <t>邓焕丽</t>
  </si>
  <si>
    <t>16720901</t>
  </si>
  <si>
    <t>16720626</t>
  </si>
  <si>
    <t>16720820</t>
  </si>
  <si>
    <t>16720618</t>
  </si>
  <si>
    <t>16720730</t>
  </si>
  <si>
    <t>16720612</t>
  </si>
  <si>
    <t>16720619</t>
  </si>
  <si>
    <t>16720622</t>
  </si>
  <si>
    <t>16720711</t>
  </si>
  <si>
    <t>16720624</t>
  </si>
  <si>
    <t>刘秀</t>
  </si>
  <si>
    <t>富和、宝庆、长滩、中石、彭庙、万寿、福善</t>
  </si>
  <si>
    <t>717</t>
  </si>
  <si>
    <t>16721022</t>
  </si>
  <si>
    <t>717012</t>
  </si>
  <si>
    <t>薛梅</t>
  </si>
  <si>
    <t>16721120</t>
  </si>
  <si>
    <t>16721007</t>
  </si>
  <si>
    <t>周基莲</t>
  </si>
  <si>
    <t>16721209</t>
  </si>
  <si>
    <t>曾婧</t>
  </si>
  <si>
    <t>16721108</t>
  </si>
  <si>
    <t>16721011</t>
  </si>
  <si>
    <t>16721203</t>
  </si>
  <si>
    <t>曹利</t>
  </si>
  <si>
    <t>16721212</t>
  </si>
  <si>
    <t>刘思敏</t>
  </si>
  <si>
    <t>16721017</t>
  </si>
  <si>
    <t>16721008</t>
  </si>
  <si>
    <t>16721115</t>
  </si>
  <si>
    <t>16721123</t>
  </si>
  <si>
    <t>16721107</t>
  </si>
  <si>
    <t>16721117</t>
  </si>
  <si>
    <t>王一先</t>
  </si>
  <si>
    <t>16721015</t>
  </si>
  <si>
    <t>16721026</t>
  </si>
  <si>
    <t>16721030</t>
  </si>
  <si>
    <t>16721113</t>
  </si>
  <si>
    <t>何元</t>
  </si>
  <si>
    <t>赵化镇中心卫生院</t>
  </si>
  <si>
    <t>中西医临床医师</t>
  </si>
  <si>
    <t>722</t>
  </si>
  <si>
    <t>16721216</t>
  </si>
  <si>
    <t>722012</t>
  </si>
  <si>
    <t>朱新轶</t>
  </si>
  <si>
    <t>代寺镇中心卫生院、龙万乡卫生院各1名</t>
  </si>
  <si>
    <t>724</t>
  </si>
  <si>
    <t>16721221</t>
  </si>
  <si>
    <t>724012</t>
  </si>
  <si>
    <t>王小凤</t>
  </si>
  <si>
    <t>16721220</t>
  </si>
  <si>
    <t>16721224</t>
  </si>
  <si>
    <t>16721218</t>
  </si>
  <si>
    <t>孙利岚</t>
  </si>
  <si>
    <t>彭庙、万寿镇卫生院各1名</t>
  </si>
  <si>
    <t>康复</t>
  </si>
  <si>
    <t>725</t>
  </si>
  <si>
    <t>16721225</t>
  </si>
  <si>
    <t>725012</t>
  </si>
  <si>
    <t>16721226</t>
  </si>
  <si>
    <t>陆春蓉</t>
  </si>
  <si>
    <t>万寿、李桥、石道卫生院各1名</t>
  </si>
  <si>
    <t>药学</t>
  </si>
  <si>
    <t>726</t>
  </si>
  <si>
    <t>16721303</t>
  </si>
  <si>
    <t>726012</t>
  </si>
  <si>
    <t>魏阳</t>
  </si>
  <si>
    <t>16721311</t>
  </si>
  <si>
    <t>16721309</t>
  </si>
  <si>
    <t>刘伟</t>
  </si>
  <si>
    <t>16721320</t>
  </si>
  <si>
    <t>16721313</t>
  </si>
  <si>
    <t>16721304</t>
  </si>
  <si>
    <t>邓顺萍</t>
  </si>
  <si>
    <t>长滩镇卫生院</t>
  </si>
  <si>
    <t>727</t>
  </si>
  <si>
    <t>16733214</t>
  </si>
  <si>
    <t>727013</t>
  </si>
  <si>
    <t>16733130</t>
  </si>
  <si>
    <t>16733217</t>
  </si>
  <si>
    <t>龙毅</t>
  </si>
  <si>
    <t>赵化镇中心卫生院、龙万乡卫生院各1,名</t>
  </si>
  <si>
    <t>728</t>
  </si>
  <si>
    <t>16733221</t>
  </si>
  <si>
    <t>728013</t>
  </si>
  <si>
    <t>冯德坤</t>
  </si>
  <si>
    <t>16733307</t>
  </si>
  <si>
    <t>16733310</t>
  </si>
  <si>
    <t>罗明超</t>
  </si>
  <si>
    <t>琵琶镇2名、古佛镇1名、安溪镇2名、福善镇2</t>
  </si>
  <si>
    <t>729</t>
  </si>
  <si>
    <t>729013</t>
  </si>
  <si>
    <t>李静</t>
  </si>
  <si>
    <t>16733320</t>
  </si>
  <si>
    <t>潘彦臣</t>
  </si>
  <si>
    <t>16734613</t>
  </si>
  <si>
    <t>曾进</t>
  </si>
  <si>
    <t>16733919</t>
  </si>
  <si>
    <t>王玉林</t>
  </si>
  <si>
    <t>16734426</t>
  </si>
  <si>
    <t>牟从俊</t>
  </si>
  <si>
    <t>16734121</t>
  </si>
  <si>
    <t>16734116</t>
  </si>
  <si>
    <t>16733515</t>
  </si>
  <si>
    <t>邓翼</t>
  </si>
  <si>
    <t>16734729</t>
  </si>
  <si>
    <t>兰晓东</t>
  </si>
  <si>
    <t>16733330</t>
  </si>
  <si>
    <t>16733922</t>
  </si>
  <si>
    <t>陈林</t>
  </si>
  <si>
    <t>16734329</t>
  </si>
  <si>
    <t>张齐</t>
  </si>
  <si>
    <t>16734211</t>
  </si>
  <si>
    <t>王雨</t>
  </si>
  <si>
    <t>16733905</t>
  </si>
  <si>
    <t>袁月</t>
  </si>
  <si>
    <t>16733325</t>
  </si>
  <si>
    <t>陈章怀</t>
  </si>
  <si>
    <t>16734230</t>
  </si>
  <si>
    <t>16734405</t>
  </si>
  <si>
    <t>16734421</t>
  </si>
  <si>
    <t>16734419</t>
  </si>
  <si>
    <t>16734213</t>
  </si>
  <si>
    <t>16734408</t>
  </si>
  <si>
    <t>16734801</t>
  </si>
  <si>
    <t>16733618</t>
  </si>
  <si>
    <t>16734713</t>
  </si>
  <si>
    <t>16734220</t>
  </si>
  <si>
    <t>16733516</t>
  </si>
  <si>
    <t>16734110</t>
  </si>
  <si>
    <t>16733525</t>
  </si>
  <si>
    <t>16734707</t>
  </si>
  <si>
    <t>16734326</t>
  </si>
  <si>
    <t>16733902</t>
  </si>
  <si>
    <t>16734429</t>
  </si>
  <si>
    <t>16734418</t>
  </si>
  <si>
    <t>16734214</t>
  </si>
  <si>
    <t>16733721</t>
  </si>
  <si>
    <t>熊义波</t>
  </si>
  <si>
    <t>骑龙镇1名、赵化镇2名、兜山镇1名、怀德镇1</t>
  </si>
  <si>
    <t>730</t>
  </si>
  <si>
    <t>16735101</t>
  </si>
  <si>
    <t>730013</t>
  </si>
  <si>
    <t>王信垒</t>
  </si>
  <si>
    <t>16735520</t>
  </si>
  <si>
    <t>刘建</t>
  </si>
  <si>
    <t>16735711</t>
  </si>
  <si>
    <t>姜定一</t>
  </si>
  <si>
    <t>16735028</t>
  </si>
  <si>
    <t>余博</t>
  </si>
  <si>
    <t>16735920</t>
  </si>
  <si>
    <t>周汉</t>
  </si>
  <si>
    <t>16735506</t>
  </si>
  <si>
    <t>周厚强</t>
  </si>
  <si>
    <t>16735223</t>
  </si>
  <si>
    <t>何君夫</t>
  </si>
  <si>
    <t>16734907</t>
  </si>
  <si>
    <t>陈冰寒</t>
  </si>
  <si>
    <t>16736001</t>
  </si>
  <si>
    <t>刘科宏</t>
  </si>
  <si>
    <t>16735316</t>
  </si>
  <si>
    <t>刘正伟</t>
  </si>
  <si>
    <t>16735304</t>
  </si>
  <si>
    <t>16735024</t>
  </si>
  <si>
    <t>李志雅</t>
  </si>
  <si>
    <t>16734922</t>
  </si>
  <si>
    <t>16736121</t>
  </si>
  <si>
    <t>卢丽</t>
  </si>
  <si>
    <t>16735314</t>
  </si>
  <si>
    <t>吴静</t>
  </si>
  <si>
    <t>16735706</t>
  </si>
  <si>
    <t>16735725</t>
  </si>
  <si>
    <t>16735219</t>
  </si>
  <si>
    <t>16736008</t>
  </si>
  <si>
    <t>苏正财</t>
  </si>
  <si>
    <t>16735504</t>
  </si>
  <si>
    <t>16735910</t>
  </si>
  <si>
    <t>16735702</t>
  </si>
  <si>
    <t>16735623</t>
  </si>
  <si>
    <t>16735305</t>
  </si>
  <si>
    <t>16735414</t>
  </si>
  <si>
    <t>16736301</t>
  </si>
  <si>
    <t>16735409</t>
  </si>
  <si>
    <t>16736325</t>
  </si>
  <si>
    <t>16736012</t>
  </si>
  <si>
    <t>16734915</t>
  </si>
  <si>
    <t>16735214</t>
  </si>
  <si>
    <t>16735027</t>
  </si>
  <si>
    <t>16736111</t>
  </si>
  <si>
    <t>16734914</t>
  </si>
  <si>
    <t>16735921</t>
  </si>
  <si>
    <t>16735927</t>
  </si>
  <si>
    <t>16735108</t>
  </si>
  <si>
    <t>16735423</t>
  </si>
  <si>
    <t>16735002</t>
  </si>
  <si>
    <t>16734906</t>
  </si>
  <si>
    <t>陈玲</t>
  </si>
  <si>
    <t>龙万乡1名、宝庆乡2名、童寺镇4名、长滩镇1</t>
  </si>
  <si>
    <t>731</t>
  </si>
  <si>
    <t>16736415</t>
  </si>
  <si>
    <t>731013</t>
  </si>
  <si>
    <t>伍远彬</t>
  </si>
  <si>
    <t>16736914</t>
  </si>
  <si>
    <t>胡以端</t>
  </si>
  <si>
    <t>16737226</t>
  </si>
  <si>
    <t>聂洪洋</t>
  </si>
  <si>
    <t>16737604</t>
  </si>
  <si>
    <t>伍明</t>
  </si>
  <si>
    <t>16737009</t>
  </si>
  <si>
    <t>罗昌平</t>
  </si>
  <si>
    <t>16736627</t>
  </si>
  <si>
    <t>16736603</t>
  </si>
  <si>
    <t>胡远虹</t>
  </si>
  <si>
    <t>16736911</t>
  </si>
  <si>
    <t>孟盛</t>
  </si>
  <si>
    <t>16736718</t>
  </si>
  <si>
    <t>柳霁芸</t>
  </si>
  <si>
    <t>16736828</t>
  </si>
  <si>
    <t>16737313</t>
  </si>
  <si>
    <t>刘焰</t>
  </si>
  <si>
    <t>16737919</t>
  </si>
  <si>
    <t>陈自强</t>
  </si>
  <si>
    <t>16737303</t>
  </si>
  <si>
    <t>杨杰</t>
  </si>
  <si>
    <t>16736821</t>
  </si>
  <si>
    <t>16737203</t>
  </si>
  <si>
    <t>郭俊鹏</t>
  </si>
  <si>
    <t>16736726</t>
  </si>
  <si>
    <t>何佳</t>
  </si>
  <si>
    <t>16737122</t>
  </si>
  <si>
    <t>16737330</t>
  </si>
  <si>
    <t>屈智波</t>
  </si>
  <si>
    <t>16737213</t>
  </si>
  <si>
    <t>16736502</t>
  </si>
  <si>
    <t>16737713</t>
  </si>
  <si>
    <t>16736713</t>
  </si>
  <si>
    <t>16737105</t>
  </si>
  <si>
    <t>16737803</t>
  </si>
  <si>
    <t>16736426</t>
  </si>
  <si>
    <t>16737825</t>
  </si>
  <si>
    <t>16737718</t>
  </si>
  <si>
    <t>16736701</t>
  </si>
  <si>
    <t>16737228</t>
  </si>
  <si>
    <t>16737526</t>
  </si>
  <si>
    <t>16737826</t>
  </si>
  <si>
    <t>16737229</t>
  </si>
  <si>
    <t>16737007</t>
  </si>
  <si>
    <t>16736613</t>
  </si>
  <si>
    <t>16737830</t>
  </si>
  <si>
    <t>16736612</t>
  </si>
  <si>
    <t>16737309</t>
  </si>
  <si>
    <t>16737325</t>
  </si>
  <si>
    <t>16737912</t>
  </si>
  <si>
    <t>16733610</t>
  </si>
  <si>
    <t>16733329</t>
  </si>
  <si>
    <t>16734018</t>
  </si>
  <si>
    <t>16733520</t>
  </si>
  <si>
    <t>16736222</t>
  </si>
  <si>
    <t>16732119</t>
  </si>
  <si>
    <t>16732612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</si>
  <si>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</si>
  <si>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</si>
  <si>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</si>
  <si>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</si>
  <si>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</si>
  <si>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</si>
  <si>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</si>
  <si>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</si>
  <si>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</si>
  <si>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</si>
  <si>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</si>
  <si>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</si>
  <si>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</si>
  <si>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16720305</t>
  </si>
  <si>
    <t>16720825</t>
  </si>
  <si>
    <t>16721012</t>
  </si>
  <si>
    <t>16721109</t>
  </si>
  <si>
    <t>缺考</t>
  </si>
  <si>
    <t>姓名</t>
    <phoneticPr fontId="1" type="noConversion"/>
  </si>
  <si>
    <t>公共成绩</t>
    <phoneticPr fontId="1" type="noConversion"/>
  </si>
  <si>
    <t>专业成绩</t>
    <phoneticPr fontId="1" type="noConversion"/>
  </si>
  <si>
    <t>报考岗位</t>
    <phoneticPr fontId="1" type="noConversion"/>
  </si>
  <si>
    <t>报考职位</t>
    <phoneticPr fontId="1" type="noConversion"/>
  </si>
  <si>
    <t>单位代码</t>
    <phoneticPr fontId="1" type="noConversion"/>
  </si>
  <si>
    <t>考号</t>
    <phoneticPr fontId="1" type="noConversion"/>
  </si>
  <si>
    <t>职位编码</t>
    <phoneticPr fontId="1" type="noConversion"/>
  </si>
  <si>
    <t>加分</t>
    <phoneticPr fontId="1" type="noConversion"/>
  </si>
  <si>
    <t>折合总成绩</t>
    <phoneticPr fontId="1" type="noConversion"/>
  </si>
  <si>
    <t>名次</t>
    <phoneticPr fontId="1" type="noConversion"/>
  </si>
  <si>
    <t>公共折合</t>
    <phoneticPr fontId="1" type="noConversion"/>
  </si>
  <si>
    <t>专业折合</t>
    <phoneticPr fontId="1" type="noConversion"/>
  </si>
  <si>
    <t>面试成绩</t>
    <phoneticPr fontId="1" type="noConversion"/>
  </si>
  <si>
    <t>面试折合</t>
    <phoneticPr fontId="1" type="noConversion"/>
  </si>
  <si>
    <t>排名</t>
    <phoneticPr fontId="1" type="noConversion"/>
  </si>
  <si>
    <t>1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</si>
  <si>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</si>
  <si>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</si>
  <si>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</si>
  <si>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</si>
  <si>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</si>
  <si>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</si>
  <si>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管理岗</t>
    <phoneticPr fontId="1" type="noConversion"/>
  </si>
  <si>
    <t>1</t>
    <phoneticPr fontId="1" type="noConversion"/>
  </si>
  <si>
    <t>2</t>
    <phoneticPr fontId="1" type="noConversion"/>
  </si>
  <si>
    <t>龙万乡1名、宝庆乡2名、童寺镇4名、长滩镇1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</si>
  <si>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</si>
  <si>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</si>
  <si>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</si>
  <si>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2</t>
    <phoneticPr fontId="1" type="noConversion"/>
  </si>
  <si>
    <t>1</t>
    <phoneticPr fontId="1" type="noConversion"/>
  </si>
  <si>
    <t>1</t>
    <phoneticPr fontId="1" type="noConversion"/>
  </si>
  <si>
    <t>16732820</t>
  </si>
  <si>
    <t>16732727</t>
  </si>
  <si>
    <t>缺考</t>
    <phoneticPr fontId="1" type="noConversion"/>
  </si>
  <si>
    <t>聂新</t>
    <phoneticPr fontId="1" type="noConversion"/>
  </si>
  <si>
    <t>3</t>
    <phoneticPr fontId="1" type="noConversion"/>
  </si>
  <si>
    <t>富顺县2016年下半年事业单位公开考试招聘工作人员拟进入体检人员名单</t>
    <phoneticPr fontId="1" type="noConversion"/>
  </si>
  <si>
    <t>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</si>
</sst>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仿宋"/>
      <family val="3"/>
      <charset val="134"/>
    </font>
    <font>
      <sz val="12"/>
      <name val="宋体"/>
      <charset val="134"/>
    </font>
    <font>
      <sz val="18"/>
      <name val="仿宋"/>
      <family val="3"/>
      <charset val="134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7" fillId="0" borderId="0"/>
    <xf numFmtId="0" fontId="5" fillId="0" borderId="0"/>
    <xf numFmtId="0" fontId="4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2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0" fillId="0" borderId="0">
      <alignment vertical="center"/>
    </xf>
    <xf numFmtId="0" fontId="26" fillId="0" borderId="0"/>
    <xf numFmtId="0" fontId="30" fillId="0" borderId="0">
      <alignment vertical="center"/>
    </xf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20" borderId="0" applyNumberFormat="0" applyBorder="0" applyAlignment="0" applyProtection="0"/>
    <xf numFmtId="0" fontId="32" fillId="0" borderId="0">
      <alignment vertical="center"/>
    </xf>
    <xf numFmtId="0" fontId="39" fillId="21" borderId="0" applyNumberFormat="0" applyBorder="0" applyAlignment="0" applyProtection="0"/>
    <xf numFmtId="0" fontId="40" fillId="0" borderId="14" applyNumberFormat="0" applyFill="0" applyAlignment="0" applyProtection="0"/>
    <xf numFmtId="0" fontId="41" fillId="33" borderId="5" applyNumberFormat="0" applyAlignment="0" applyProtection="0"/>
    <xf numFmtId="0" fontId="42" fillId="34" borderId="6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7" applyNumberFormat="0" applyFill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8" borderId="0" applyNumberFormat="0" applyBorder="0" applyAlignment="0" applyProtection="0"/>
    <xf numFmtId="0" fontId="46" fillId="39" borderId="0" applyNumberFormat="0" applyBorder="0" applyAlignment="0" applyProtection="0"/>
    <xf numFmtId="0" fontId="47" fillId="33" borderId="8" applyNumberFormat="0" applyAlignment="0" applyProtection="0"/>
    <xf numFmtId="0" fontId="48" fillId="24" borderId="5" applyNumberFormat="0" applyAlignment="0" applyProtection="0"/>
    <xf numFmtId="0" fontId="32" fillId="40" borderId="9" applyNumberFormat="0" applyFont="0" applyAlignment="0" applyProtection="0"/>
    <xf numFmtId="0" fontId="51" fillId="0" borderId="0" applyNumberFormat="0" applyFill="0" applyBorder="0" applyAlignment="0" applyProtection="0">
      <alignment vertical="top"/>
    </xf>
    <xf numFmtId="0" fontId="5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/>
    <xf numFmtId="0" fontId="25" fillId="0" borderId="10" xfId="2" applyFont="1" applyBorder="1" applyAlignment="1">
      <alignment horizontal="center" vertical="center"/>
    </xf>
    <xf numFmtId="0" fontId="27" fillId="0" borderId="10" xfId="59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0" fontId="29" fillId="0" borderId="1" xfId="4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1" fillId="0" borderId="1" xfId="66" applyFont="1" applyBorder="1" applyAlignment="1">
      <alignment horizontal="center" vertical="center"/>
    </xf>
    <xf numFmtId="4" fontId="30" fillId="0" borderId="1" xfId="66" applyNumberFormat="1" applyBorder="1" applyAlignment="1"/>
    <xf numFmtId="0" fontId="26" fillId="0" borderId="1" xfId="59" applyBorder="1" applyAlignment="1">
      <alignment horizontal="center" vertical="center"/>
    </xf>
    <xf numFmtId="0" fontId="26" fillId="0" borderId="1" xfId="59" applyBorder="1" applyAlignment="1">
      <alignment horizontal="center" vertical="center"/>
    </xf>
    <xf numFmtId="0" fontId="4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2" fillId="0" borderId="1" xfId="93" applyBorder="1" applyAlignment="1">
      <alignment horizontal="center" vertical="center"/>
    </xf>
    <xf numFmtId="0" fontId="44" fillId="0" borderId="1" xfId="93" applyFont="1" applyBorder="1" applyAlignment="1">
      <alignment horizontal="center" vertical="center"/>
    </xf>
    <xf numFmtId="0" fontId="32" fillId="0" borderId="1" xfId="93" applyFill="1" applyBorder="1" applyAlignment="1">
      <alignment horizontal="center" vertical="center"/>
    </xf>
    <xf numFmtId="0" fontId="7" fillId="0" borderId="1" xfId="39" applyBorder="1"/>
    <xf numFmtId="0" fontId="44" fillId="0" borderId="1" xfId="93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49" fillId="0" borderId="1" xfId="4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49" fontId="49" fillId="0" borderId="1" xfId="4" applyNumberFormat="1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0" fontId="52" fillId="0" borderId="1" xfId="2" applyFont="1" applyFill="1" applyBorder="1" applyAlignment="1">
      <alignment horizontal="center" vertical="center"/>
    </xf>
    <xf numFmtId="0" fontId="53" fillId="0" borderId="1" xfId="113" applyFont="1" applyFill="1" applyBorder="1" applyAlignment="1">
      <alignment horizontal="center" vertical="center"/>
    </xf>
    <xf numFmtId="0" fontId="52" fillId="0" borderId="1" xfId="113" applyFont="1" applyFill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</cellXfs>
  <cellStyles count="116">
    <cellStyle name="20% - 强调文字颜色 1 2" xfId="7"/>
    <cellStyle name="20% - 强调文字颜色 1 3" xfId="69"/>
    <cellStyle name="20% - 强调文字颜色 2 2" xfId="8"/>
    <cellStyle name="20% - 强调文字颜色 2 3" xfId="70"/>
    <cellStyle name="20% - 强调文字颜色 3 2" xfId="9"/>
    <cellStyle name="20% - 强调文字颜色 3 3" xfId="71"/>
    <cellStyle name="20% - 强调文字颜色 4 2" xfId="10"/>
    <cellStyle name="20% - 强调文字颜色 4 3" xfId="72"/>
    <cellStyle name="20% - 强调文字颜色 5 2" xfId="11"/>
    <cellStyle name="20% - 强调文字颜色 5 3" xfId="73"/>
    <cellStyle name="20% - 强调文字颜色 6 2" xfId="12"/>
    <cellStyle name="20% - 强调文字颜色 6 3" xfId="74"/>
    <cellStyle name="40% - 强调文字颜色 1 2" xfId="13"/>
    <cellStyle name="40% - 强调文字颜色 1 3" xfId="75"/>
    <cellStyle name="40% - 强调文字颜色 2 2" xfId="14"/>
    <cellStyle name="40% - 强调文字颜色 2 3" xfId="76"/>
    <cellStyle name="40% - 强调文字颜色 3 2" xfId="15"/>
    <cellStyle name="40% - 强调文字颜色 3 3" xfId="77"/>
    <cellStyle name="40% - 强调文字颜色 4 2" xfId="16"/>
    <cellStyle name="40% - 强调文字颜色 4 3" xfId="78"/>
    <cellStyle name="40% - 强调文字颜色 5 2" xfId="17"/>
    <cellStyle name="40% - 强调文字颜色 5 3" xfId="79"/>
    <cellStyle name="40% - 强调文字颜色 6 2" xfId="18"/>
    <cellStyle name="40% - 强调文字颜色 6 3" xfId="80"/>
    <cellStyle name="60% - 强调文字颜色 1 2" xfId="19"/>
    <cellStyle name="60% - 强调文字颜色 1 3" xfId="81"/>
    <cellStyle name="60% - 强调文字颜色 2 2" xfId="20"/>
    <cellStyle name="60% - 强调文字颜色 2 3" xfId="82"/>
    <cellStyle name="60% - 强调文字颜色 3 2" xfId="21"/>
    <cellStyle name="60% - 强调文字颜色 3 3" xfId="83"/>
    <cellStyle name="60% - 强调文字颜色 4 2" xfId="22"/>
    <cellStyle name="60% - 强调文字颜色 4 3" xfId="84"/>
    <cellStyle name="60% - 强调文字颜色 5 2" xfId="23"/>
    <cellStyle name="60% - 强调文字颜色 5 3" xfId="85"/>
    <cellStyle name="60% - 强调文字颜色 6 2" xfId="24"/>
    <cellStyle name="60% - 强调文字颜色 6 3" xfId="86"/>
    <cellStyle name="ColLevel_0" xfId="111"/>
    <cellStyle name="RowLevel_0" xfId="112"/>
    <cellStyle name="标题 1 2" xfId="26"/>
    <cellStyle name="标题 1 3" xfId="88"/>
    <cellStyle name="标题 2 2" xfId="27"/>
    <cellStyle name="标题 2 3" xfId="89"/>
    <cellStyle name="标题 3 2" xfId="28"/>
    <cellStyle name="标题 3 3" xfId="90"/>
    <cellStyle name="标题 4 2" xfId="29"/>
    <cellStyle name="标题 4 3" xfId="91"/>
    <cellStyle name="标题 5" xfId="25"/>
    <cellStyle name="标题 6" xfId="87"/>
    <cellStyle name="差 2" xfId="30"/>
    <cellStyle name="差 3" xfId="92"/>
    <cellStyle name="常规" xfId="0" builtinId="0"/>
    <cellStyle name="常规 2" xfId="1"/>
    <cellStyle name="常规 2 2" xfId="4"/>
    <cellStyle name="常规 2 2 2" xfId="31"/>
    <cellStyle name="常规 2 2 2 2" xfId="60"/>
    <cellStyle name="常规 2 2 3" xfId="61"/>
    <cellStyle name="常规 2 3" xfId="32"/>
    <cellStyle name="常规 2 3 2" xfId="62"/>
    <cellStyle name="常规 2 4" xfId="33"/>
    <cellStyle name="常规 2 4 2" xfId="63"/>
    <cellStyle name="常规 2 5" xfId="113"/>
    <cellStyle name="常规 3" xfId="5"/>
    <cellStyle name="常规 3 2" xfId="6"/>
    <cellStyle name="常规 3 2 2" xfId="36"/>
    <cellStyle name="常规 3 2 3" xfId="35"/>
    <cellStyle name="常规 3 3" xfId="37"/>
    <cellStyle name="常规 3 3 2" xfId="64"/>
    <cellStyle name="常规 3 4" xfId="38"/>
    <cellStyle name="常规 3 5" xfId="34"/>
    <cellStyle name="常规 3 6" xfId="114"/>
    <cellStyle name="常规 4" xfId="3"/>
    <cellStyle name="常规 4 2" xfId="40"/>
    <cellStyle name="常规 4 2 2" xfId="65"/>
    <cellStyle name="常规 4 3" xfId="39"/>
    <cellStyle name="常规 4 4" xfId="67"/>
    <cellStyle name="常规 4 5" xfId="115"/>
    <cellStyle name="常规 5" xfId="41"/>
    <cellStyle name="常规 6" xfId="2"/>
    <cellStyle name="常规 7" xfId="59"/>
    <cellStyle name="常规 8" xfId="66"/>
    <cellStyle name="常规 9" xfId="68"/>
    <cellStyle name="常规_Sheet1" xfId="93"/>
    <cellStyle name="好 2" xfId="42"/>
    <cellStyle name="好 3" xfId="94"/>
    <cellStyle name="汇总 2" xfId="43"/>
    <cellStyle name="汇总 3" xfId="95"/>
    <cellStyle name="计算 2" xfId="44"/>
    <cellStyle name="计算 3" xfId="96"/>
    <cellStyle name="检查单元格 2" xfId="45"/>
    <cellStyle name="检查单元格 3" xfId="97"/>
    <cellStyle name="解释性文本 2" xfId="46"/>
    <cellStyle name="解释性文本 3" xfId="98"/>
    <cellStyle name="警告文本 2" xfId="47"/>
    <cellStyle name="警告文本 3" xfId="99"/>
    <cellStyle name="链接单元格 2" xfId="48"/>
    <cellStyle name="链接单元格 3" xfId="100"/>
    <cellStyle name="强调文字颜色 1 2" xfId="49"/>
    <cellStyle name="强调文字颜色 1 3" xfId="101"/>
    <cellStyle name="强调文字颜色 2 2" xfId="50"/>
    <cellStyle name="强调文字颜色 2 3" xfId="102"/>
    <cellStyle name="强调文字颜色 3 2" xfId="51"/>
    <cellStyle name="强调文字颜色 3 3" xfId="103"/>
    <cellStyle name="强调文字颜色 4 2" xfId="52"/>
    <cellStyle name="强调文字颜色 4 3" xfId="104"/>
    <cellStyle name="强调文字颜色 5 2" xfId="53"/>
    <cellStyle name="强调文字颜色 5 3" xfId="105"/>
    <cellStyle name="强调文字颜色 6 2" xfId="54"/>
    <cellStyle name="强调文字颜色 6 3" xfId="106"/>
    <cellStyle name="适中 2" xfId="55"/>
    <cellStyle name="适中 3" xfId="107"/>
    <cellStyle name="输出 2" xfId="56"/>
    <cellStyle name="输出 3" xfId="108"/>
    <cellStyle name="输入 2" xfId="57"/>
    <cellStyle name="输入 3" xfId="109"/>
    <cellStyle name="注释 2" xfId="58"/>
    <cellStyle name="注释 3" xfId="1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6"/>
  <sheetViews>
    <sheetView tabSelected="1" workbookViewId="0">
      <selection activeCell="E11" sqref="E11"/>
    </sheetView>
  </sheetViews>
  <sheetFormatPr defaultRowHeight="13.5"/>
  <cols>
    <col min="1" max="3" width="9" style="16"/>
    <col min="4" max="4" width="18.75" style="16" customWidth="1"/>
    <col min="5" max="5" width="15.25" style="16" customWidth="1"/>
    <col min="6" max="6" width="9" style="16"/>
    <col min="7" max="7" width="9.5" style="16" bestFit="1" customWidth="1"/>
    <col min="8" max="13" width="9" style="16"/>
    <col min="14" max="16" width="9" style="19"/>
    <col min="17" max="17" width="9" style="20"/>
    <col min="18" max="16384" width="9" style="16"/>
  </cols>
  <sheetData>
    <row r="1" spans="1:17" ht="35.25" customHeight="1">
      <c r="A1" s="39" t="s">
        <v>596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s="4" customFormat="1" ht="21.75" customHeight="1">
      <c r="A2" s="2" t="s">
        <v>558</v>
      </c>
      <c r="B2" s="2" t="s">
        <v>559</v>
      </c>
      <c r="C2" s="2" t="s">
        <v>560</v>
      </c>
      <c r="D2" s="2" t="s">
        <v>561</v>
      </c>
      <c r="E2" s="2" t="s">
        <v>562</v>
      </c>
      <c r="F2" s="2" t="s">
        <v>563</v>
      </c>
      <c r="G2" s="2" t="s">
        <v>564</v>
      </c>
      <c r="H2" s="2" t="s">
        <v>565</v>
      </c>
      <c r="I2" s="2" t="s">
        <v>566</v>
      </c>
      <c r="J2" s="2" t="s">
        <v>567</v>
      </c>
      <c r="K2" s="2" t="s">
        <v>568</v>
      </c>
      <c r="L2" s="2" t="s">
        <v>569</v>
      </c>
      <c r="M2" s="2" t="s">
        <v>570</v>
      </c>
      <c r="N2" s="17" t="s">
        <v>571</v>
      </c>
      <c r="O2" s="18" t="s">
        <v>572</v>
      </c>
      <c r="P2" s="18" t="s">
        <v>567</v>
      </c>
      <c r="Q2" s="11" t="s">
        <v>573</v>
      </c>
    </row>
    <row r="3" spans="1:17" s="4" customFormat="1">
      <c r="A3" s="2" t="s">
        <v>0</v>
      </c>
      <c r="B3" s="2">
        <v>61.9</v>
      </c>
      <c r="C3" s="2">
        <v>78.400000000000006</v>
      </c>
      <c r="D3" s="3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>
        <v>0</v>
      </c>
      <c r="J3" s="2">
        <v>43.74</v>
      </c>
      <c r="K3" s="2">
        <v>1</v>
      </c>
      <c r="L3" s="2">
        <v>12.38</v>
      </c>
      <c r="M3" s="2">
        <v>31.36</v>
      </c>
      <c r="N3" s="18">
        <f>VLOOKUP(G3,Sheet2!A:B,2,FALSE)</f>
        <v>90</v>
      </c>
      <c r="O3" s="18">
        <f t="shared" ref="O3:O9" si="0">N3*0.4</f>
        <v>36</v>
      </c>
      <c r="P3" s="18">
        <f t="shared" ref="P3:P34" si="1">J3+O3</f>
        <v>79.740000000000009</v>
      </c>
      <c r="Q3" s="11" t="s">
        <v>585</v>
      </c>
    </row>
    <row r="4" spans="1:17" s="4" customFormat="1">
      <c r="A4" s="2" t="s">
        <v>8</v>
      </c>
      <c r="B4" s="2">
        <v>83.6</v>
      </c>
      <c r="C4" s="2">
        <v>83.4</v>
      </c>
      <c r="D4" s="3" t="s">
        <v>9</v>
      </c>
      <c r="E4" s="2" t="s">
        <v>2</v>
      </c>
      <c r="F4" s="2" t="s">
        <v>3</v>
      </c>
      <c r="G4" s="2" t="s">
        <v>10</v>
      </c>
      <c r="H4" s="2" t="s">
        <v>11</v>
      </c>
      <c r="I4" s="2">
        <v>0</v>
      </c>
      <c r="J4" s="2">
        <v>50.08</v>
      </c>
      <c r="K4" s="2">
        <v>1</v>
      </c>
      <c r="L4" s="2">
        <v>16.72</v>
      </c>
      <c r="M4" s="2">
        <v>33.36</v>
      </c>
      <c r="N4" s="18">
        <f>VLOOKUP(G4,Sheet2!A:B,2,FALSE)</f>
        <v>85.2</v>
      </c>
      <c r="O4" s="18">
        <f t="shared" si="0"/>
        <v>34.080000000000005</v>
      </c>
      <c r="P4" s="18">
        <f t="shared" si="1"/>
        <v>84.16</v>
      </c>
      <c r="Q4" s="11" t="s">
        <v>585</v>
      </c>
    </row>
    <row r="5" spans="1:17" s="4" customFormat="1">
      <c r="A5" s="2" t="s">
        <v>13</v>
      </c>
      <c r="B5" s="2">
        <v>79.400000000000006</v>
      </c>
      <c r="C5" s="2">
        <v>81.599999999999994</v>
      </c>
      <c r="D5" s="3" t="s">
        <v>9</v>
      </c>
      <c r="E5" s="2" t="s">
        <v>2</v>
      </c>
      <c r="F5" s="2" t="s">
        <v>3</v>
      </c>
      <c r="G5" s="2" t="s">
        <v>14</v>
      </c>
      <c r="H5" s="2" t="s">
        <v>11</v>
      </c>
      <c r="I5" s="2">
        <v>0</v>
      </c>
      <c r="J5" s="2">
        <v>48.52</v>
      </c>
      <c r="K5" s="2">
        <v>3</v>
      </c>
      <c r="L5" s="2">
        <v>15.88</v>
      </c>
      <c r="M5" s="2">
        <v>32.64</v>
      </c>
      <c r="N5" s="18">
        <f>VLOOKUP(G5,Sheet2!A:B,2,FALSE)</f>
        <v>88.8</v>
      </c>
      <c r="O5" s="18">
        <f t="shared" si="0"/>
        <v>35.520000000000003</v>
      </c>
      <c r="P5" s="18">
        <f t="shared" si="1"/>
        <v>84.04</v>
      </c>
      <c r="Q5" s="11" t="s">
        <v>586</v>
      </c>
    </row>
    <row r="6" spans="1:17" s="4" customFormat="1">
      <c r="A6" s="2" t="s">
        <v>23</v>
      </c>
      <c r="B6" s="2">
        <v>64.400000000000006</v>
      </c>
      <c r="C6" s="2">
        <v>77.599999999999994</v>
      </c>
      <c r="D6" s="3" t="s">
        <v>18</v>
      </c>
      <c r="E6" s="2" t="s">
        <v>2</v>
      </c>
      <c r="F6" s="2" t="s">
        <v>3</v>
      </c>
      <c r="G6" s="2" t="s">
        <v>24</v>
      </c>
      <c r="H6" s="2" t="s">
        <v>20</v>
      </c>
      <c r="I6" s="2">
        <v>0</v>
      </c>
      <c r="J6" s="2">
        <v>43.92</v>
      </c>
      <c r="K6" s="2">
        <v>4</v>
      </c>
      <c r="L6" s="2">
        <v>12.88</v>
      </c>
      <c r="M6" s="2">
        <v>31.04</v>
      </c>
      <c r="N6" s="18">
        <f>VLOOKUP(G6,Sheet2!A:B,2,FALSE)</f>
        <v>89.4</v>
      </c>
      <c r="O6" s="18">
        <f t="shared" si="0"/>
        <v>35.760000000000005</v>
      </c>
      <c r="P6" s="18">
        <f t="shared" si="1"/>
        <v>79.680000000000007</v>
      </c>
      <c r="Q6" s="11" t="s">
        <v>585</v>
      </c>
    </row>
    <row r="7" spans="1:17" s="4" customFormat="1">
      <c r="A7" s="2" t="s">
        <v>17</v>
      </c>
      <c r="B7" s="2">
        <v>70.900000000000006</v>
      </c>
      <c r="C7" s="2">
        <v>75.599999999999994</v>
      </c>
      <c r="D7" s="3" t="s">
        <v>18</v>
      </c>
      <c r="E7" s="2" t="s">
        <v>2</v>
      </c>
      <c r="F7" s="2" t="s">
        <v>3</v>
      </c>
      <c r="G7" s="2" t="s">
        <v>19</v>
      </c>
      <c r="H7" s="2" t="s">
        <v>20</v>
      </c>
      <c r="I7" s="2">
        <v>0</v>
      </c>
      <c r="J7" s="2">
        <v>44.42</v>
      </c>
      <c r="K7" s="2">
        <v>1</v>
      </c>
      <c r="L7" s="2">
        <v>14.18</v>
      </c>
      <c r="M7" s="2">
        <v>30.24</v>
      </c>
      <c r="N7" s="18">
        <f>VLOOKUP(G7,Sheet2!A:B,2,FALSE)</f>
        <v>87.3</v>
      </c>
      <c r="O7" s="18">
        <f t="shared" si="0"/>
        <v>34.92</v>
      </c>
      <c r="P7" s="18">
        <f t="shared" si="1"/>
        <v>79.34</v>
      </c>
      <c r="Q7" s="11" t="s">
        <v>586</v>
      </c>
    </row>
    <row r="8" spans="1:17" s="4" customFormat="1">
      <c r="A8" s="2" t="s">
        <v>31</v>
      </c>
      <c r="B8" s="2">
        <v>68.599999999999994</v>
      </c>
      <c r="C8" s="2">
        <v>75.8</v>
      </c>
      <c r="D8" s="3" t="s">
        <v>26</v>
      </c>
      <c r="E8" s="2" t="s">
        <v>2</v>
      </c>
      <c r="F8" s="2" t="s">
        <v>27</v>
      </c>
      <c r="G8" s="2" t="s">
        <v>32</v>
      </c>
      <c r="H8" s="2" t="s">
        <v>29</v>
      </c>
      <c r="I8" s="2">
        <v>0</v>
      </c>
      <c r="J8" s="2">
        <v>44.04</v>
      </c>
      <c r="K8" s="2">
        <v>3</v>
      </c>
      <c r="L8" s="2">
        <v>13.72</v>
      </c>
      <c r="M8" s="2">
        <v>30.32</v>
      </c>
      <c r="N8" s="18">
        <f>VLOOKUP(G8,Sheet2!A:B,2,FALSE)</f>
        <v>87.5</v>
      </c>
      <c r="O8" s="18">
        <f t="shared" si="0"/>
        <v>35</v>
      </c>
      <c r="P8" s="18">
        <f t="shared" si="1"/>
        <v>79.039999999999992</v>
      </c>
      <c r="Q8" s="11" t="s">
        <v>585</v>
      </c>
    </row>
    <row r="9" spans="1:17" s="4" customFormat="1">
      <c r="A9" s="2" t="s">
        <v>34</v>
      </c>
      <c r="B9" s="2">
        <v>61.7</v>
      </c>
      <c r="C9" s="2">
        <v>76.599999999999994</v>
      </c>
      <c r="D9" s="3" t="s">
        <v>26</v>
      </c>
      <c r="E9" s="2" t="s">
        <v>2</v>
      </c>
      <c r="F9" s="2" t="s">
        <v>27</v>
      </c>
      <c r="G9" s="2" t="s">
        <v>35</v>
      </c>
      <c r="H9" s="2" t="s">
        <v>29</v>
      </c>
      <c r="I9" s="2">
        <v>0</v>
      </c>
      <c r="J9" s="2">
        <v>42.98</v>
      </c>
      <c r="K9" s="2">
        <v>5</v>
      </c>
      <c r="L9" s="2">
        <v>12.34</v>
      </c>
      <c r="M9" s="2">
        <v>30.64</v>
      </c>
      <c r="N9" s="18">
        <f>VLOOKUP(G9,Sheet2!A:B,2,FALSE)</f>
        <v>83.6</v>
      </c>
      <c r="O9" s="18">
        <f t="shared" si="0"/>
        <v>33.44</v>
      </c>
      <c r="P9" s="18">
        <f t="shared" si="1"/>
        <v>76.419999999999987</v>
      </c>
      <c r="Q9" s="11" t="s">
        <v>586</v>
      </c>
    </row>
    <row r="10" spans="1:17" s="4" customFormat="1">
      <c r="A10" s="2" t="s">
        <v>37</v>
      </c>
      <c r="B10" s="2">
        <v>65.2</v>
      </c>
      <c r="C10" s="2">
        <v>73.8</v>
      </c>
      <c r="D10" s="3" t="s">
        <v>38</v>
      </c>
      <c r="E10" s="2" t="s">
        <v>39</v>
      </c>
      <c r="F10" s="2" t="s">
        <v>40</v>
      </c>
      <c r="G10" s="2" t="s">
        <v>41</v>
      </c>
      <c r="H10" s="2" t="s">
        <v>42</v>
      </c>
      <c r="I10" s="2">
        <v>0</v>
      </c>
      <c r="J10" s="2">
        <v>42.56</v>
      </c>
      <c r="K10" s="2">
        <v>1</v>
      </c>
      <c r="L10" s="2">
        <v>13.04</v>
      </c>
      <c r="M10" s="2">
        <v>29.52</v>
      </c>
      <c r="N10" s="18">
        <f>VLOOKUP(G10,Sheet2!A:B,2,FALSE)</f>
        <v>83.8</v>
      </c>
      <c r="O10" s="18">
        <f t="shared" ref="O10:O26" si="2">N10*0.4</f>
        <v>33.520000000000003</v>
      </c>
      <c r="P10" s="18">
        <f t="shared" si="1"/>
        <v>76.080000000000013</v>
      </c>
      <c r="Q10" s="11" t="s">
        <v>585</v>
      </c>
    </row>
    <row r="11" spans="1:17" s="4" customFormat="1">
      <c r="A11" s="2" t="s">
        <v>45</v>
      </c>
      <c r="B11" s="2">
        <v>70.400000000000006</v>
      </c>
      <c r="C11" s="2">
        <v>75.8</v>
      </c>
      <c r="D11" s="3" t="s">
        <v>46</v>
      </c>
      <c r="E11" s="2" t="s">
        <v>2</v>
      </c>
      <c r="F11" s="2" t="s">
        <v>47</v>
      </c>
      <c r="G11" s="2" t="s">
        <v>48</v>
      </c>
      <c r="H11" s="2" t="s">
        <v>49</v>
      </c>
      <c r="I11" s="2">
        <v>0</v>
      </c>
      <c r="J11" s="2">
        <v>44.4</v>
      </c>
      <c r="K11" s="2">
        <v>1</v>
      </c>
      <c r="L11" s="2">
        <v>14.08</v>
      </c>
      <c r="M11" s="2">
        <v>30.32</v>
      </c>
      <c r="N11" s="18">
        <f>VLOOKUP(G11,Sheet2!A:B,2,FALSE)</f>
        <v>83.5</v>
      </c>
      <c r="O11" s="18">
        <f t="shared" si="2"/>
        <v>33.4</v>
      </c>
      <c r="P11" s="18">
        <f t="shared" si="1"/>
        <v>77.8</v>
      </c>
      <c r="Q11" s="11" t="s">
        <v>574</v>
      </c>
    </row>
    <row r="12" spans="1:17" s="4" customFormat="1">
      <c r="A12" s="2" t="s">
        <v>50</v>
      </c>
      <c r="B12" s="2">
        <v>63.7</v>
      </c>
      <c r="C12" s="2">
        <v>79.599999999999994</v>
      </c>
      <c r="D12" s="3" t="s">
        <v>51</v>
      </c>
      <c r="E12" s="2" t="s">
        <v>2</v>
      </c>
      <c r="F12" s="2" t="s">
        <v>52</v>
      </c>
      <c r="G12" s="2" t="s">
        <v>53</v>
      </c>
      <c r="H12" s="2" t="s">
        <v>54</v>
      </c>
      <c r="I12" s="2">
        <v>0</v>
      </c>
      <c r="J12" s="2">
        <v>44.58</v>
      </c>
      <c r="K12" s="2">
        <v>1</v>
      </c>
      <c r="L12" s="2">
        <v>12.74</v>
      </c>
      <c r="M12" s="2">
        <v>31.84</v>
      </c>
      <c r="N12" s="18">
        <f>VLOOKUP(G12,Sheet2!A:B,2,FALSE)</f>
        <v>83.8</v>
      </c>
      <c r="O12" s="18">
        <f t="shared" si="2"/>
        <v>33.520000000000003</v>
      </c>
      <c r="P12" s="18">
        <f t="shared" si="1"/>
        <v>78.099999999999994</v>
      </c>
      <c r="Q12" s="11" t="s">
        <v>575</v>
      </c>
    </row>
    <row r="13" spans="1:17" s="4" customFormat="1">
      <c r="A13" s="2" t="s">
        <v>57</v>
      </c>
      <c r="B13" s="2">
        <v>72.8</v>
      </c>
      <c r="C13" s="2">
        <v>85.4</v>
      </c>
      <c r="D13" s="3" t="s">
        <v>51</v>
      </c>
      <c r="E13" s="2" t="s">
        <v>2</v>
      </c>
      <c r="F13" s="2" t="s">
        <v>52</v>
      </c>
      <c r="G13" s="2" t="s">
        <v>58</v>
      </c>
      <c r="H13" s="2" t="s">
        <v>59</v>
      </c>
      <c r="I13" s="2">
        <v>0</v>
      </c>
      <c r="J13" s="2">
        <v>48.72</v>
      </c>
      <c r="K13" s="2">
        <v>1</v>
      </c>
      <c r="L13" s="2">
        <v>14.56</v>
      </c>
      <c r="M13" s="2">
        <v>34.159999999999997</v>
      </c>
      <c r="N13" s="18">
        <f>VLOOKUP(G13,Sheet2!A:B,2,FALSE)</f>
        <v>85.4</v>
      </c>
      <c r="O13" s="18">
        <f t="shared" si="2"/>
        <v>34.160000000000004</v>
      </c>
      <c r="P13" s="18">
        <f t="shared" si="1"/>
        <v>82.88</v>
      </c>
      <c r="Q13" s="11" t="s">
        <v>575</v>
      </c>
    </row>
    <row r="14" spans="1:17" s="4" customFormat="1">
      <c r="A14" s="2" t="s">
        <v>60</v>
      </c>
      <c r="B14" s="2">
        <v>62.9</v>
      </c>
      <c r="C14" s="2">
        <v>69.599999999999994</v>
      </c>
      <c r="D14" s="3" t="s">
        <v>51</v>
      </c>
      <c r="E14" s="2" t="s">
        <v>2</v>
      </c>
      <c r="F14" s="2" t="s">
        <v>52</v>
      </c>
      <c r="G14" s="2" t="s">
        <v>61</v>
      </c>
      <c r="H14" s="2" t="s">
        <v>59</v>
      </c>
      <c r="I14" s="2">
        <v>13</v>
      </c>
      <c r="J14" s="2">
        <v>48.22</v>
      </c>
      <c r="K14" s="2">
        <v>2</v>
      </c>
      <c r="L14" s="2">
        <v>12.58</v>
      </c>
      <c r="M14" s="2">
        <v>27.84</v>
      </c>
      <c r="N14" s="18">
        <f>VLOOKUP(G14,Sheet2!A:B,2,FALSE)</f>
        <v>83.8</v>
      </c>
      <c r="O14" s="18">
        <f t="shared" si="2"/>
        <v>33.520000000000003</v>
      </c>
      <c r="P14" s="18">
        <f t="shared" si="1"/>
        <v>81.740000000000009</v>
      </c>
      <c r="Q14" s="11" t="s">
        <v>576</v>
      </c>
    </row>
    <row r="15" spans="1:17" s="4" customFormat="1">
      <c r="A15" s="2" t="s">
        <v>65</v>
      </c>
      <c r="B15" s="2">
        <v>82.1</v>
      </c>
      <c r="C15" s="2">
        <v>74.8</v>
      </c>
      <c r="D15" s="3" t="s">
        <v>66</v>
      </c>
      <c r="E15" s="2" t="s">
        <v>2</v>
      </c>
      <c r="F15" s="2" t="s">
        <v>67</v>
      </c>
      <c r="G15" s="2" t="s">
        <v>68</v>
      </c>
      <c r="H15" s="2" t="s">
        <v>69</v>
      </c>
      <c r="I15" s="2">
        <v>0</v>
      </c>
      <c r="J15" s="2">
        <v>46.34</v>
      </c>
      <c r="K15" s="2">
        <v>1</v>
      </c>
      <c r="L15" s="2">
        <v>16.420000000000002</v>
      </c>
      <c r="M15" s="2">
        <v>29.92</v>
      </c>
      <c r="N15" s="18">
        <f>VLOOKUP(G15,Sheet2!A:B,2,FALSE)</f>
        <v>81.599999999999994</v>
      </c>
      <c r="O15" s="18">
        <f t="shared" ref="O15:O25" si="3">N15*0.4</f>
        <v>32.64</v>
      </c>
      <c r="P15" s="18">
        <f t="shared" si="1"/>
        <v>78.98</v>
      </c>
      <c r="Q15" s="11" t="s">
        <v>585</v>
      </c>
    </row>
    <row r="16" spans="1:17" s="4" customFormat="1">
      <c r="A16" s="2" t="s">
        <v>70</v>
      </c>
      <c r="B16" s="2">
        <v>73.099999999999994</v>
      </c>
      <c r="C16" s="2">
        <v>78.599999999999994</v>
      </c>
      <c r="D16" s="3" t="s">
        <v>66</v>
      </c>
      <c r="E16" s="2" t="s">
        <v>2</v>
      </c>
      <c r="F16" s="2" t="s">
        <v>67</v>
      </c>
      <c r="G16" s="2" t="s">
        <v>71</v>
      </c>
      <c r="H16" s="2" t="s">
        <v>69</v>
      </c>
      <c r="I16" s="2">
        <v>0</v>
      </c>
      <c r="J16" s="2">
        <v>46.06</v>
      </c>
      <c r="K16" s="2">
        <v>2</v>
      </c>
      <c r="L16" s="2">
        <v>14.62</v>
      </c>
      <c r="M16" s="2">
        <v>31.44</v>
      </c>
      <c r="N16" s="18">
        <f>VLOOKUP(G16,Sheet2!A:B,2,FALSE)</f>
        <v>79.8</v>
      </c>
      <c r="O16" s="18">
        <f t="shared" si="3"/>
        <v>31.92</v>
      </c>
      <c r="P16" s="18">
        <f t="shared" si="1"/>
        <v>77.98</v>
      </c>
      <c r="Q16" s="11" t="s">
        <v>586</v>
      </c>
    </row>
    <row r="17" spans="1:17" s="4" customFormat="1">
      <c r="A17" s="2" t="s">
        <v>73</v>
      </c>
      <c r="B17" s="2">
        <v>67.400000000000006</v>
      </c>
      <c r="C17" s="2">
        <v>77</v>
      </c>
      <c r="D17" s="3" t="s">
        <v>66</v>
      </c>
      <c r="E17" s="2" t="s">
        <v>2</v>
      </c>
      <c r="F17" s="2" t="s">
        <v>67</v>
      </c>
      <c r="G17" s="2" t="s">
        <v>74</v>
      </c>
      <c r="H17" s="2" t="s">
        <v>69</v>
      </c>
      <c r="I17" s="2">
        <v>0</v>
      </c>
      <c r="J17" s="2">
        <v>44.28</v>
      </c>
      <c r="K17" s="2">
        <v>4</v>
      </c>
      <c r="L17" s="2">
        <v>13.48</v>
      </c>
      <c r="M17" s="2">
        <v>30.8</v>
      </c>
      <c r="N17" s="18">
        <f>VLOOKUP(G17,Sheet2!A:B,2,FALSE)</f>
        <v>84.2</v>
      </c>
      <c r="O17" s="18">
        <f t="shared" si="3"/>
        <v>33.68</v>
      </c>
      <c r="P17" s="18">
        <f t="shared" si="1"/>
        <v>77.960000000000008</v>
      </c>
      <c r="Q17" s="11" t="s">
        <v>540</v>
      </c>
    </row>
    <row r="18" spans="1:17" s="4" customFormat="1">
      <c r="A18" s="2" t="s">
        <v>76</v>
      </c>
      <c r="B18" s="2">
        <v>67.7</v>
      </c>
      <c r="C18" s="2">
        <v>74.2</v>
      </c>
      <c r="D18" s="3" t="s">
        <v>66</v>
      </c>
      <c r="E18" s="2" t="s">
        <v>2</v>
      </c>
      <c r="F18" s="2" t="s">
        <v>67</v>
      </c>
      <c r="G18" s="2" t="s">
        <v>77</v>
      </c>
      <c r="H18" s="2" t="s">
        <v>69</v>
      </c>
      <c r="I18" s="2">
        <v>0</v>
      </c>
      <c r="J18" s="2">
        <v>43.22</v>
      </c>
      <c r="K18" s="2">
        <v>6</v>
      </c>
      <c r="L18" s="2">
        <v>13.54</v>
      </c>
      <c r="M18" s="2">
        <v>29.68</v>
      </c>
      <c r="N18" s="18">
        <f>VLOOKUP(G18,Sheet2!A:B,2,FALSE)</f>
        <v>81.599999999999994</v>
      </c>
      <c r="O18" s="18">
        <f t="shared" si="3"/>
        <v>32.64</v>
      </c>
      <c r="P18" s="18">
        <f t="shared" si="1"/>
        <v>75.86</v>
      </c>
      <c r="Q18" s="11" t="s">
        <v>541</v>
      </c>
    </row>
    <row r="19" spans="1:17" s="4" customFormat="1">
      <c r="A19" s="2" t="s">
        <v>81</v>
      </c>
      <c r="B19" s="2">
        <v>66.900000000000006</v>
      </c>
      <c r="C19" s="2">
        <v>82.6</v>
      </c>
      <c r="D19" s="3" t="s">
        <v>82</v>
      </c>
      <c r="E19" s="2" t="s">
        <v>2</v>
      </c>
      <c r="F19" s="2" t="s">
        <v>67</v>
      </c>
      <c r="G19" s="2" t="s">
        <v>83</v>
      </c>
      <c r="H19" s="2" t="s">
        <v>84</v>
      </c>
      <c r="I19" s="2">
        <v>0</v>
      </c>
      <c r="J19" s="2">
        <v>46.42</v>
      </c>
      <c r="K19" s="2">
        <v>1</v>
      </c>
      <c r="L19" s="2">
        <v>13.38</v>
      </c>
      <c r="M19" s="2">
        <v>33.04</v>
      </c>
      <c r="N19" s="18">
        <f>VLOOKUP(G19,Sheet2!A:B,2,FALSE)</f>
        <v>79.3</v>
      </c>
      <c r="O19" s="18">
        <f t="shared" si="3"/>
        <v>31.72</v>
      </c>
      <c r="P19" s="18">
        <f t="shared" si="1"/>
        <v>78.14</v>
      </c>
      <c r="Q19" s="11" t="s">
        <v>585</v>
      </c>
    </row>
    <row r="20" spans="1:17" s="4" customFormat="1">
      <c r="A20" s="2" t="s">
        <v>86</v>
      </c>
      <c r="B20" s="2">
        <v>69.7</v>
      </c>
      <c r="C20" s="2">
        <v>75.400000000000006</v>
      </c>
      <c r="D20" s="3" t="s">
        <v>82</v>
      </c>
      <c r="E20" s="2" t="s">
        <v>2</v>
      </c>
      <c r="F20" s="2" t="s">
        <v>67</v>
      </c>
      <c r="G20" s="2" t="s">
        <v>87</v>
      </c>
      <c r="H20" s="2" t="s">
        <v>84</v>
      </c>
      <c r="I20" s="2">
        <v>0</v>
      </c>
      <c r="J20" s="2">
        <v>44.1</v>
      </c>
      <c r="K20" s="2">
        <v>3</v>
      </c>
      <c r="L20" s="2">
        <v>13.94</v>
      </c>
      <c r="M20" s="2">
        <v>30.16</v>
      </c>
      <c r="N20" s="18">
        <f>VLOOKUP(G20,Sheet2!A:B,2,FALSE)</f>
        <v>81.5</v>
      </c>
      <c r="O20" s="18">
        <f t="shared" si="3"/>
        <v>32.6</v>
      </c>
      <c r="P20" s="18">
        <f t="shared" si="1"/>
        <v>76.7</v>
      </c>
      <c r="Q20" s="11" t="s">
        <v>586</v>
      </c>
    </row>
    <row r="21" spans="1:17" s="4" customFormat="1">
      <c r="A21" s="2" t="s">
        <v>91</v>
      </c>
      <c r="B21" s="2">
        <v>73.8</v>
      </c>
      <c r="C21" s="2">
        <v>74.400000000000006</v>
      </c>
      <c r="D21" s="3" t="s">
        <v>82</v>
      </c>
      <c r="E21" s="2" t="s">
        <v>39</v>
      </c>
      <c r="F21" s="2" t="s">
        <v>67</v>
      </c>
      <c r="G21" s="2" t="s">
        <v>92</v>
      </c>
      <c r="H21" s="2" t="s">
        <v>93</v>
      </c>
      <c r="I21" s="2">
        <v>0</v>
      </c>
      <c r="J21" s="2">
        <v>44.52</v>
      </c>
      <c r="K21" s="2">
        <v>1</v>
      </c>
      <c r="L21" s="2">
        <v>14.76</v>
      </c>
      <c r="M21" s="2">
        <v>29.76</v>
      </c>
      <c r="N21" s="18">
        <f>VLOOKUP(G21,Sheet2!A:B,2,FALSE)</f>
        <v>79.599999999999994</v>
      </c>
      <c r="O21" s="18">
        <f t="shared" si="3"/>
        <v>31.84</v>
      </c>
      <c r="P21" s="18">
        <f t="shared" si="1"/>
        <v>76.36</v>
      </c>
      <c r="Q21" s="11" t="s">
        <v>585</v>
      </c>
    </row>
    <row r="22" spans="1:17" s="4" customFormat="1">
      <c r="A22" s="2" t="s">
        <v>94</v>
      </c>
      <c r="B22" s="2">
        <v>67.5</v>
      </c>
      <c r="C22" s="2">
        <v>74.8</v>
      </c>
      <c r="D22" s="3" t="s">
        <v>82</v>
      </c>
      <c r="E22" s="2" t="s">
        <v>39</v>
      </c>
      <c r="F22" s="2" t="s">
        <v>67</v>
      </c>
      <c r="G22" s="2" t="s">
        <v>95</v>
      </c>
      <c r="H22" s="2" t="s">
        <v>93</v>
      </c>
      <c r="I22" s="2">
        <v>0</v>
      </c>
      <c r="J22" s="2">
        <v>43.42</v>
      </c>
      <c r="K22" s="2">
        <v>2</v>
      </c>
      <c r="L22" s="2">
        <v>13.5</v>
      </c>
      <c r="M22" s="2">
        <v>29.92</v>
      </c>
      <c r="N22" s="18">
        <f>VLOOKUP(G22,Sheet2!A:B,2,FALSE)</f>
        <v>81.8</v>
      </c>
      <c r="O22" s="18">
        <f t="shared" si="3"/>
        <v>32.72</v>
      </c>
      <c r="P22" s="18">
        <f t="shared" si="1"/>
        <v>76.14</v>
      </c>
      <c r="Q22" s="11" t="s">
        <v>586</v>
      </c>
    </row>
    <row r="23" spans="1:17" s="4" customFormat="1">
      <c r="A23" s="2" t="s">
        <v>100</v>
      </c>
      <c r="B23" s="2">
        <v>75.2</v>
      </c>
      <c r="C23" s="2">
        <v>85.2</v>
      </c>
      <c r="D23" s="3" t="s">
        <v>101</v>
      </c>
      <c r="E23" s="2" t="s">
        <v>39</v>
      </c>
      <c r="F23" s="2" t="s">
        <v>67</v>
      </c>
      <c r="G23" s="2" t="s">
        <v>102</v>
      </c>
      <c r="H23" s="2" t="s">
        <v>103</v>
      </c>
      <c r="I23" s="2">
        <v>0</v>
      </c>
      <c r="J23" s="2">
        <v>49.12</v>
      </c>
      <c r="K23" s="2">
        <v>1</v>
      </c>
      <c r="L23" s="2">
        <v>15.04</v>
      </c>
      <c r="M23" s="2">
        <v>34.08</v>
      </c>
      <c r="N23" s="18">
        <f>VLOOKUP(G23,Sheet2!A:B,2,FALSE)</f>
        <v>83.2</v>
      </c>
      <c r="O23" s="18">
        <f t="shared" si="3"/>
        <v>33.28</v>
      </c>
      <c r="P23" s="18">
        <f t="shared" si="1"/>
        <v>82.4</v>
      </c>
      <c r="Q23" s="11" t="s">
        <v>585</v>
      </c>
    </row>
    <row r="24" spans="1:17" s="4" customFormat="1">
      <c r="A24" s="2" t="s">
        <v>104</v>
      </c>
      <c r="B24" s="2">
        <v>77.400000000000006</v>
      </c>
      <c r="C24" s="2">
        <v>76.8</v>
      </c>
      <c r="D24" s="3" t="s">
        <v>101</v>
      </c>
      <c r="E24" s="2" t="s">
        <v>39</v>
      </c>
      <c r="F24" s="2" t="s">
        <v>67</v>
      </c>
      <c r="G24" s="2" t="s">
        <v>105</v>
      </c>
      <c r="H24" s="2" t="s">
        <v>103</v>
      </c>
      <c r="I24" s="2">
        <v>0</v>
      </c>
      <c r="J24" s="2">
        <v>46.2</v>
      </c>
      <c r="K24" s="2">
        <v>2</v>
      </c>
      <c r="L24" s="2">
        <v>15.48</v>
      </c>
      <c r="M24" s="2">
        <v>30.72</v>
      </c>
      <c r="N24" s="18">
        <f>VLOOKUP(G24,Sheet2!A:B,2,FALSE)</f>
        <v>81.8</v>
      </c>
      <c r="O24" s="18">
        <f t="shared" si="3"/>
        <v>32.72</v>
      </c>
      <c r="P24" s="18">
        <f t="shared" si="1"/>
        <v>78.92</v>
      </c>
      <c r="Q24" s="11" t="s">
        <v>586</v>
      </c>
    </row>
    <row r="25" spans="1:17" s="4" customFormat="1">
      <c r="A25" s="2" t="s">
        <v>106</v>
      </c>
      <c r="B25" s="2">
        <v>59.6</v>
      </c>
      <c r="C25" s="2">
        <v>77.400000000000006</v>
      </c>
      <c r="D25" s="3" t="s">
        <v>101</v>
      </c>
      <c r="E25" s="2" t="s">
        <v>39</v>
      </c>
      <c r="F25" s="2" t="s">
        <v>67</v>
      </c>
      <c r="G25" s="2" t="s">
        <v>107</v>
      </c>
      <c r="H25" s="2" t="s">
        <v>103</v>
      </c>
      <c r="I25" s="2">
        <v>0</v>
      </c>
      <c r="J25" s="2">
        <v>42.88</v>
      </c>
      <c r="K25" s="2">
        <v>3</v>
      </c>
      <c r="L25" s="2">
        <v>11.92</v>
      </c>
      <c r="M25" s="2">
        <v>30.96</v>
      </c>
      <c r="N25" s="18">
        <f>VLOOKUP(G25,Sheet2!A:B,2,FALSE)</f>
        <v>80</v>
      </c>
      <c r="O25" s="18">
        <f t="shared" si="3"/>
        <v>32</v>
      </c>
      <c r="P25" s="18">
        <f t="shared" si="1"/>
        <v>74.88</v>
      </c>
      <c r="Q25" s="11" t="s">
        <v>540</v>
      </c>
    </row>
    <row r="26" spans="1:17" s="4" customFormat="1">
      <c r="A26" s="2" t="s">
        <v>114</v>
      </c>
      <c r="B26" s="2">
        <v>61.8</v>
      </c>
      <c r="C26" s="2">
        <v>72.5</v>
      </c>
      <c r="D26" s="3" t="s">
        <v>115</v>
      </c>
      <c r="E26" s="2" t="s">
        <v>116</v>
      </c>
      <c r="F26" s="2" t="s">
        <v>117</v>
      </c>
      <c r="G26" s="2" t="s">
        <v>118</v>
      </c>
      <c r="H26" s="2" t="s">
        <v>119</v>
      </c>
      <c r="I26" s="2">
        <v>0</v>
      </c>
      <c r="J26" s="2">
        <v>41.36</v>
      </c>
      <c r="K26" s="2">
        <v>1</v>
      </c>
      <c r="L26" s="2">
        <v>12.36</v>
      </c>
      <c r="M26" s="2">
        <v>29</v>
      </c>
      <c r="N26" s="18">
        <f>VLOOKUP(G26,Sheet2!A:B,2,FALSE)</f>
        <v>83</v>
      </c>
      <c r="O26" s="18">
        <f t="shared" si="2"/>
        <v>33.200000000000003</v>
      </c>
      <c r="P26" s="18">
        <f t="shared" si="1"/>
        <v>74.56</v>
      </c>
      <c r="Q26" s="11" t="s">
        <v>585</v>
      </c>
    </row>
    <row r="27" spans="1:17" s="4" customFormat="1">
      <c r="A27" s="2" t="s">
        <v>120</v>
      </c>
      <c r="B27" s="2">
        <v>49.3</v>
      </c>
      <c r="C27" s="2">
        <v>84.5</v>
      </c>
      <c r="D27" s="3" t="s">
        <v>115</v>
      </c>
      <c r="E27" s="2" t="s">
        <v>121</v>
      </c>
      <c r="F27" s="2" t="s">
        <v>117</v>
      </c>
      <c r="G27" s="2" t="s">
        <v>122</v>
      </c>
      <c r="H27" s="2" t="s">
        <v>123</v>
      </c>
      <c r="I27" s="2">
        <v>0</v>
      </c>
      <c r="J27" s="2">
        <v>43.66</v>
      </c>
      <c r="K27" s="2">
        <v>1</v>
      </c>
      <c r="L27" s="2">
        <v>9.86</v>
      </c>
      <c r="M27" s="2">
        <v>33.799999999999997</v>
      </c>
      <c r="N27" s="18">
        <f>VLOOKUP(G27,Sheet2!A:B,2,FALSE)</f>
        <v>82.2</v>
      </c>
      <c r="O27" s="18">
        <f t="shared" ref="O27:O63" si="4">N27*0.4</f>
        <v>32.880000000000003</v>
      </c>
      <c r="P27" s="18">
        <f t="shared" si="1"/>
        <v>76.539999999999992</v>
      </c>
      <c r="Q27" s="11" t="s">
        <v>585</v>
      </c>
    </row>
    <row r="28" spans="1:17" s="4" customFormat="1">
      <c r="A28" s="2" t="s">
        <v>127</v>
      </c>
      <c r="B28" s="2">
        <v>56.3</v>
      </c>
      <c r="C28" s="2">
        <v>71.5</v>
      </c>
      <c r="D28" s="3" t="s">
        <v>115</v>
      </c>
      <c r="E28" s="2" t="s">
        <v>125</v>
      </c>
      <c r="F28" s="2" t="s">
        <v>117</v>
      </c>
      <c r="G28" s="2" t="s">
        <v>128</v>
      </c>
      <c r="H28" s="2" t="s">
        <v>126</v>
      </c>
      <c r="I28" s="2">
        <v>0</v>
      </c>
      <c r="J28" s="2">
        <v>39.86</v>
      </c>
      <c r="K28" s="2">
        <v>2</v>
      </c>
      <c r="L28" s="2">
        <v>11.26</v>
      </c>
      <c r="M28" s="2">
        <v>28.6</v>
      </c>
      <c r="N28" s="18">
        <f>VLOOKUP(G28,Sheet2!A:B,2,FALSE)</f>
        <v>81</v>
      </c>
      <c r="O28" s="18">
        <f t="shared" si="4"/>
        <v>32.4</v>
      </c>
      <c r="P28" s="18">
        <f t="shared" si="1"/>
        <v>72.259999999999991</v>
      </c>
      <c r="Q28" s="11" t="s">
        <v>585</v>
      </c>
    </row>
    <row r="29" spans="1:17" s="4" customFormat="1">
      <c r="A29" s="2" t="s">
        <v>129</v>
      </c>
      <c r="B29" s="2">
        <v>41.8</v>
      </c>
      <c r="C29" s="2">
        <v>64.5</v>
      </c>
      <c r="D29" s="3" t="s">
        <v>115</v>
      </c>
      <c r="E29" s="2" t="s">
        <v>130</v>
      </c>
      <c r="F29" s="2" t="s">
        <v>117</v>
      </c>
      <c r="G29" s="2" t="s">
        <v>131</v>
      </c>
      <c r="H29" s="2" t="s">
        <v>132</v>
      </c>
      <c r="I29" s="2">
        <v>0</v>
      </c>
      <c r="J29" s="2">
        <v>34.159999999999997</v>
      </c>
      <c r="K29" s="2">
        <v>1</v>
      </c>
      <c r="L29" s="2">
        <v>8.36</v>
      </c>
      <c r="M29" s="2">
        <v>25.8</v>
      </c>
      <c r="N29" s="18">
        <f>VLOOKUP(G29,Sheet2!A:B,2,FALSE)</f>
        <v>80.900000000000006</v>
      </c>
      <c r="O29" s="18">
        <f t="shared" si="4"/>
        <v>32.360000000000007</v>
      </c>
      <c r="P29" s="18">
        <f t="shared" si="1"/>
        <v>66.52000000000001</v>
      </c>
      <c r="Q29" s="11" t="s">
        <v>585</v>
      </c>
    </row>
    <row r="30" spans="1:17" s="4" customFormat="1">
      <c r="A30" s="2" t="s">
        <v>133</v>
      </c>
      <c r="B30" s="2">
        <v>48.7</v>
      </c>
      <c r="C30" s="2">
        <v>60.5</v>
      </c>
      <c r="D30" s="3" t="s">
        <v>115</v>
      </c>
      <c r="E30" s="2" t="s">
        <v>134</v>
      </c>
      <c r="F30" s="2" t="s">
        <v>117</v>
      </c>
      <c r="G30" s="2" t="s">
        <v>135</v>
      </c>
      <c r="H30" s="2" t="s">
        <v>136</v>
      </c>
      <c r="I30" s="2">
        <v>0</v>
      </c>
      <c r="J30" s="2">
        <v>33.94</v>
      </c>
      <c r="K30" s="2">
        <v>1</v>
      </c>
      <c r="L30" s="2">
        <v>9.74</v>
      </c>
      <c r="M30" s="2">
        <v>24.2</v>
      </c>
      <c r="N30" s="18">
        <f>VLOOKUP(G30,Sheet2!A:B,2,FALSE)</f>
        <v>82.6</v>
      </c>
      <c r="O30" s="18">
        <f t="shared" si="4"/>
        <v>33.04</v>
      </c>
      <c r="P30" s="18">
        <f t="shared" si="1"/>
        <v>66.97999999999999</v>
      </c>
      <c r="Q30" s="11" t="s">
        <v>585</v>
      </c>
    </row>
    <row r="31" spans="1:17" s="4" customFormat="1">
      <c r="A31" s="2" t="s">
        <v>142</v>
      </c>
      <c r="B31" s="2">
        <v>49.3</v>
      </c>
      <c r="C31" s="2">
        <v>50.5</v>
      </c>
      <c r="D31" s="3" t="s">
        <v>115</v>
      </c>
      <c r="E31" s="2" t="s">
        <v>139</v>
      </c>
      <c r="F31" s="2" t="s">
        <v>117</v>
      </c>
      <c r="G31" s="2" t="s">
        <v>143</v>
      </c>
      <c r="H31" s="2" t="s">
        <v>141</v>
      </c>
      <c r="I31" s="2">
        <v>0</v>
      </c>
      <c r="J31" s="2">
        <v>30.06</v>
      </c>
      <c r="K31" s="2">
        <v>2</v>
      </c>
      <c r="L31" s="2">
        <v>9.86</v>
      </c>
      <c r="M31" s="2">
        <v>20.2</v>
      </c>
      <c r="N31" s="18">
        <f>VLOOKUP(G31,Sheet2!A:B,2,FALSE)</f>
        <v>84.4</v>
      </c>
      <c r="O31" s="18">
        <f t="shared" si="4"/>
        <v>33.760000000000005</v>
      </c>
      <c r="P31" s="18">
        <f t="shared" si="1"/>
        <v>63.820000000000007</v>
      </c>
      <c r="Q31" s="11" t="s">
        <v>585</v>
      </c>
    </row>
    <row r="32" spans="1:17" s="4" customFormat="1">
      <c r="A32" s="2" t="s">
        <v>138</v>
      </c>
      <c r="B32" s="2">
        <v>49.7</v>
      </c>
      <c r="C32" s="2">
        <v>51.5</v>
      </c>
      <c r="D32" s="3" t="s">
        <v>115</v>
      </c>
      <c r="E32" s="2" t="s">
        <v>139</v>
      </c>
      <c r="F32" s="2" t="s">
        <v>117</v>
      </c>
      <c r="G32" s="2" t="s">
        <v>140</v>
      </c>
      <c r="H32" s="2" t="s">
        <v>141</v>
      </c>
      <c r="I32" s="2">
        <v>0</v>
      </c>
      <c r="J32" s="2">
        <v>30.54</v>
      </c>
      <c r="K32" s="2">
        <v>1</v>
      </c>
      <c r="L32" s="2">
        <v>9.94</v>
      </c>
      <c r="M32" s="2">
        <v>20.6</v>
      </c>
      <c r="N32" s="18">
        <f>VLOOKUP(G32,Sheet2!A:B,2,FALSE)</f>
        <v>83</v>
      </c>
      <c r="O32" s="18">
        <f t="shared" si="4"/>
        <v>33.200000000000003</v>
      </c>
      <c r="P32" s="18">
        <f t="shared" si="1"/>
        <v>63.74</v>
      </c>
      <c r="Q32" s="11" t="s">
        <v>586</v>
      </c>
    </row>
    <row r="33" spans="1:17" s="4" customFormat="1">
      <c r="A33" s="2" t="s">
        <v>145</v>
      </c>
      <c r="B33" s="2">
        <v>47.1</v>
      </c>
      <c r="C33" s="2">
        <v>61</v>
      </c>
      <c r="D33" s="3" t="s">
        <v>115</v>
      </c>
      <c r="E33" s="2" t="s">
        <v>146</v>
      </c>
      <c r="F33" s="2" t="s">
        <v>117</v>
      </c>
      <c r="G33" s="2" t="s">
        <v>147</v>
      </c>
      <c r="H33" s="2" t="s">
        <v>148</v>
      </c>
      <c r="I33" s="2">
        <v>0</v>
      </c>
      <c r="J33" s="2">
        <v>33.82</v>
      </c>
      <c r="K33" s="2">
        <v>1</v>
      </c>
      <c r="L33" s="2">
        <v>9.42</v>
      </c>
      <c r="M33" s="2">
        <v>24.4</v>
      </c>
      <c r="N33" s="18">
        <f>VLOOKUP(G33,Sheet2!A:B,2,FALSE)</f>
        <v>80.16</v>
      </c>
      <c r="O33" s="18">
        <f t="shared" si="4"/>
        <v>32.064</v>
      </c>
      <c r="P33" s="18">
        <f t="shared" si="1"/>
        <v>65.884</v>
      </c>
      <c r="Q33" s="11" t="s">
        <v>585</v>
      </c>
    </row>
    <row r="34" spans="1:17" s="4" customFormat="1">
      <c r="A34" s="2" t="s">
        <v>149</v>
      </c>
      <c r="B34" s="2">
        <v>56.4</v>
      </c>
      <c r="C34" s="2">
        <v>67.5</v>
      </c>
      <c r="D34" s="3" t="s">
        <v>115</v>
      </c>
      <c r="E34" s="2" t="s">
        <v>150</v>
      </c>
      <c r="F34" s="2" t="s">
        <v>117</v>
      </c>
      <c r="G34" s="2" t="s">
        <v>151</v>
      </c>
      <c r="H34" s="2" t="s">
        <v>152</v>
      </c>
      <c r="I34" s="2">
        <v>0</v>
      </c>
      <c r="J34" s="2">
        <v>38.28</v>
      </c>
      <c r="K34" s="2">
        <v>1</v>
      </c>
      <c r="L34" s="2">
        <v>11.28</v>
      </c>
      <c r="M34" s="2">
        <v>27</v>
      </c>
      <c r="N34" s="18">
        <f>VLOOKUP(G34,Sheet2!A:B,2,FALSE)</f>
        <v>85.6</v>
      </c>
      <c r="O34" s="18">
        <f t="shared" si="4"/>
        <v>34.24</v>
      </c>
      <c r="P34" s="18">
        <f t="shared" si="1"/>
        <v>72.52000000000001</v>
      </c>
      <c r="Q34" s="11" t="s">
        <v>585</v>
      </c>
    </row>
    <row r="35" spans="1:17" s="4" customFormat="1">
      <c r="A35" s="2" t="s">
        <v>155</v>
      </c>
      <c r="B35" s="2">
        <v>75.099999999999994</v>
      </c>
      <c r="C35" s="2">
        <v>72.400000000000006</v>
      </c>
      <c r="D35" s="3" t="s">
        <v>115</v>
      </c>
      <c r="E35" s="2" t="s">
        <v>156</v>
      </c>
      <c r="F35" s="2" t="s">
        <v>117</v>
      </c>
      <c r="G35" s="2" t="s">
        <v>157</v>
      </c>
      <c r="H35" s="2" t="s">
        <v>158</v>
      </c>
      <c r="I35" s="2">
        <v>0</v>
      </c>
      <c r="J35" s="2">
        <v>43.98</v>
      </c>
      <c r="K35" s="2">
        <v>1</v>
      </c>
      <c r="L35" s="2">
        <v>15.02</v>
      </c>
      <c r="M35" s="2">
        <v>28.96</v>
      </c>
      <c r="N35" s="18">
        <f>VLOOKUP(G35,Sheet2!A:B,2,FALSE)</f>
        <v>80.8</v>
      </c>
      <c r="O35" s="18">
        <f t="shared" si="4"/>
        <v>32.32</v>
      </c>
      <c r="P35" s="18">
        <f t="shared" ref="P35:P66" si="5">J35+O35</f>
        <v>76.3</v>
      </c>
      <c r="Q35" s="11" t="s">
        <v>585</v>
      </c>
    </row>
    <row r="36" spans="1:17" s="4" customFormat="1">
      <c r="A36" s="2" t="s">
        <v>161</v>
      </c>
      <c r="B36" s="2">
        <v>42.8</v>
      </c>
      <c r="C36" s="2">
        <v>65.5</v>
      </c>
      <c r="D36" s="3" t="s">
        <v>159</v>
      </c>
      <c r="E36" s="2" t="s">
        <v>162</v>
      </c>
      <c r="F36" s="2" t="s">
        <v>160</v>
      </c>
      <c r="G36" s="2" t="s">
        <v>163</v>
      </c>
      <c r="H36" s="2" t="s">
        <v>164</v>
      </c>
      <c r="I36" s="2">
        <v>0</v>
      </c>
      <c r="J36" s="2">
        <v>34.76</v>
      </c>
      <c r="K36" s="2">
        <v>1</v>
      </c>
      <c r="L36" s="2">
        <v>8.56</v>
      </c>
      <c r="M36" s="2">
        <v>26.2</v>
      </c>
      <c r="N36" s="18">
        <f>VLOOKUP(G36,Sheet2!A:B,2,FALSE)</f>
        <v>80.400000000000006</v>
      </c>
      <c r="O36" s="18">
        <f t="shared" si="4"/>
        <v>32.160000000000004</v>
      </c>
      <c r="P36" s="18">
        <f t="shared" si="5"/>
        <v>66.92</v>
      </c>
      <c r="Q36" s="11" t="s">
        <v>585</v>
      </c>
    </row>
    <row r="37" spans="1:17" s="4" customFormat="1">
      <c r="A37" s="2" t="s">
        <v>165</v>
      </c>
      <c r="B37" s="2">
        <v>38.700000000000003</v>
      </c>
      <c r="C37" s="2">
        <v>57.5</v>
      </c>
      <c r="D37" s="3" t="s">
        <v>159</v>
      </c>
      <c r="E37" s="2" t="s">
        <v>162</v>
      </c>
      <c r="F37" s="2" t="s">
        <v>160</v>
      </c>
      <c r="G37" s="2" t="s">
        <v>166</v>
      </c>
      <c r="H37" s="2" t="s">
        <v>164</v>
      </c>
      <c r="I37" s="2">
        <v>0</v>
      </c>
      <c r="J37" s="2">
        <v>30.74</v>
      </c>
      <c r="K37" s="2">
        <v>2</v>
      </c>
      <c r="L37" s="2">
        <v>7.74</v>
      </c>
      <c r="M37" s="2">
        <v>23</v>
      </c>
      <c r="N37" s="18">
        <f>VLOOKUP(G37,Sheet2!A:B,2,FALSE)</f>
        <v>79</v>
      </c>
      <c r="O37" s="18">
        <f t="shared" si="4"/>
        <v>31.6</v>
      </c>
      <c r="P37" s="18">
        <f t="shared" si="5"/>
        <v>62.34</v>
      </c>
      <c r="Q37" s="11" t="s">
        <v>586</v>
      </c>
    </row>
    <row r="38" spans="1:17" s="4" customFormat="1">
      <c r="A38" s="2" t="s">
        <v>167</v>
      </c>
      <c r="B38" s="2">
        <v>65.099999999999994</v>
      </c>
      <c r="C38" s="2">
        <v>81.2</v>
      </c>
      <c r="D38" s="3" t="s">
        <v>159</v>
      </c>
      <c r="E38" s="2" t="s">
        <v>168</v>
      </c>
      <c r="F38" s="2" t="s">
        <v>160</v>
      </c>
      <c r="G38" s="2" t="s">
        <v>169</v>
      </c>
      <c r="H38" s="2" t="s">
        <v>170</v>
      </c>
      <c r="I38" s="2">
        <v>0</v>
      </c>
      <c r="J38" s="2">
        <v>45.5</v>
      </c>
      <c r="K38" s="2">
        <v>1</v>
      </c>
      <c r="L38" s="2">
        <v>13.02</v>
      </c>
      <c r="M38" s="2">
        <v>32.479999999999997</v>
      </c>
      <c r="N38" s="18">
        <f>VLOOKUP(G38,Sheet2!A:B,2,FALSE)</f>
        <v>83.8</v>
      </c>
      <c r="O38" s="18">
        <f t="shared" si="4"/>
        <v>33.520000000000003</v>
      </c>
      <c r="P38" s="18">
        <f t="shared" si="5"/>
        <v>79.02000000000001</v>
      </c>
      <c r="Q38" s="11" t="s">
        <v>585</v>
      </c>
    </row>
    <row r="39" spans="1:17" s="4" customFormat="1">
      <c r="A39" s="2" t="s">
        <v>171</v>
      </c>
      <c r="B39" s="2">
        <v>47.5</v>
      </c>
      <c r="C39" s="2">
        <v>53.5</v>
      </c>
      <c r="D39" s="3" t="s">
        <v>172</v>
      </c>
      <c r="E39" s="2" t="s">
        <v>173</v>
      </c>
      <c r="F39" s="2" t="s">
        <v>174</v>
      </c>
      <c r="G39" s="2" t="s">
        <v>175</v>
      </c>
      <c r="H39" s="2" t="s">
        <v>176</v>
      </c>
      <c r="I39" s="2">
        <v>0</v>
      </c>
      <c r="J39" s="2">
        <v>30.9</v>
      </c>
      <c r="K39" s="2">
        <v>1</v>
      </c>
      <c r="L39" s="2">
        <v>9.5</v>
      </c>
      <c r="M39" s="2">
        <v>21.4</v>
      </c>
      <c r="N39" s="18">
        <f>VLOOKUP(G39,Sheet2!A:B,2,FALSE)</f>
        <v>79.099999999999994</v>
      </c>
      <c r="O39" s="18">
        <f t="shared" si="4"/>
        <v>31.64</v>
      </c>
      <c r="P39" s="18">
        <f t="shared" si="5"/>
        <v>62.54</v>
      </c>
      <c r="Q39" s="11" t="s">
        <v>585</v>
      </c>
    </row>
    <row r="40" spans="1:17" s="4" customFormat="1">
      <c r="A40" s="2" t="s">
        <v>177</v>
      </c>
      <c r="B40" s="2">
        <v>57.5</v>
      </c>
      <c r="C40" s="2">
        <v>58.5</v>
      </c>
      <c r="D40" s="3" t="s">
        <v>172</v>
      </c>
      <c r="E40" s="2" t="s">
        <v>178</v>
      </c>
      <c r="F40" s="2" t="s">
        <v>174</v>
      </c>
      <c r="G40" s="2" t="s">
        <v>179</v>
      </c>
      <c r="H40" s="2" t="s">
        <v>180</v>
      </c>
      <c r="I40" s="2">
        <v>0</v>
      </c>
      <c r="J40" s="2">
        <v>34.9</v>
      </c>
      <c r="K40" s="2">
        <v>1</v>
      </c>
      <c r="L40" s="2">
        <v>11.5</v>
      </c>
      <c r="M40" s="2">
        <v>23.4</v>
      </c>
      <c r="N40" s="18">
        <f>VLOOKUP(G40,Sheet2!A:B,2,FALSE)</f>
        <v>83.1</v>
      </c>
      <c r="O40" s="18">
        <f t="shared" si="4"/>
        <v>33.24</v>
      </c>
      <c r="P40" s="18">
        <f t="shared" si="5"/>
        <v>68.14</v>
      </c>
      <c r="Q40" s="11" t="s">
        <v>585</v>
      </c>
    </row>
    <row r="41" spans="1:17" s="4" customFormat="1">
      <c r="A41" s="2" t="s">
        <v>181</v>
      </c>
      <c r="B41" s="2">
        <v>52.3</v>
      </c>
      <c r="C41" s="2">
        <v>89</v>
      </c>
      <c r="D41" s="3" t="s">
        <v>182</v>
      </c>
      <c r="E41" s="2" t="s">
        <v>183</v>
      </c>
      <c r="F41" s="2" t="s">
        <v>184</v>
      </c>
      <c r="G41" s="2" t="s">
        <v>185</v>
      </c>
      <c r="H41" s="2" t="s">
        <v>186</v>
      </c>
      <c r="I41" s="2">
        <v>0</v>
      </c>
      <c r="J41" s="2">
        <v>46.06</v>
      </c>
      <c r="K41" s="2">
        <v>1</v>
      </c>
      <c r="L41" s="2">
        <v>10.46</v>
      </c>
      <c r="M41" s="2">
        <v>35.6</v>
      </c>
      <c r="N41" s="18">
        <f>VLOOKUP(G41,Sheet2!A:B,2,FALSE)</f>
        <v>79.400000000000006</v>
      </c>
      <c r="O41" s="18">
        <f t="shared" si="4"/>
        <v>31.760000000000005</v>
      </c>
      <c r="P41" s="18">
        <f t="shared" si="5"/>
        <v>77.820000000000007</v>
      </c>
      <c r="Q41" s="11" t="s">
        <v>585</v>
      </c>
    </row>
    <row r="42" spans="1:17" s="4" customFormat="1">
      <c r="A42" s="2" t="s">
        <v>192</v>
      </c>
      <c r="B42" s="2">
        <v>52</v>
      </c>
      <c r="C42" s="2">
        <v>67</v>
      </c>
      <c r="D42" s="3" t="s">
        <v>182</v>
      </c>
      <c r="E42" s="2" t="s">
        <v>189</v>
      </c>
      <c r="F42" s="2" t="s">
        <v>184</v>
      </c>
      <c r="G42" s="2" t="s">
        <v>193</v>
      </c>
      <c r="H42" s="2" t="s">
        <v>191</v>
      </c>
      <c r="I42" s="2">
        <v>0</v>
      </c>
      <c r="J42" s="2">
        <v>37.200000000000003</v>
      </c>
      <c r="K42" s="2">
        <v>2</v>
      </c>
      <c r="L42" s="2">
        <v>10.4</v>
      </c>
      <c r="M42" s="2">
        <v>26.8</v>
      </c>
      <c r="N42" s="18">
        <f>VLOOKUP(G42,Sheet2!A:B,2,FALSE)</f>
        <v>84.6</v>
      </c>
      <c r="O42" s="18">
        <f t="shared" si="4"/>
        <v>33.839999999999996</v>
      </c>
      <c r="P42" s="18">
        <f t="shared" si="5"/>
        <v>71.039999999999992</v>
      </c>
      <c r="Q42" s="11" t="s">
        <v>589</v>
      </c>
    </row>
    <row r="43" spans="1:17" s="4" customFormat="1">
      <c r="A43" s="2" t="s">
        <v>198</v>
      </c>
      <c r="B43" s="2">
        <v>57.8</v>
      </c>
      <c r="C43" s="2">
        <v>57.5</v>
      </c>
      <c r="D43" s="3" t="s">
        <v>182</v>
      </c>
      <c r="E43" s="2" t="s">
        <v>189</v>
      </c>
      <c r="F43" s="2" t="s">
        <v>184</v>
      </c>
      <c r="G43" s="2" t="s">
        <v>199</v>
      </c>
      <c r="H43" s="2" t="s">
        <v>191</v>
      </c>
      <c r="I43" s="2">
        <v>0</v>
      </c>
      <c r="J43" s="2">
        <v>34.56</v>
      </c>
      <c r="K43" s="2">
        <v>5</v>
      </c>
      <c r="L43" s="2">
        <v>11.56</v>
      </c>
      <c r="M43" s="2">
        <v>23</v>
      </c>
      <c r="N43" s="18">
        <f>VLOOKUP(G43,Sheet2!A:B,2,FALSE)</f>
        <v>86.4</v>
      </c>
      <c r="O43" s="18">
        <f>N43*0.4</f>
        <v>34.56</v>
      </c>
      <c r="P43" s="18">
        <f t="shared" si="5"/>
        <v>69.12</v>
      </c>
      <c r="Q43" s="11" t="s">
        <v>588</v>
      </c>
    </row>
    <row r="44" spans="1:17" s="4" customFormat="1">
      <c r="A44" s="2" t="s">
        <v>194</v>
      </c>
      <c r="B44" s="2">
        <v>60.8</v>
      </c>
      <c r="C44" s="2">
        <v>62</v>
      </c>
      <c r="D44" s="3" t="s">
        <v>182</v>
      </c>
      <c r="E44" s="2" t="s">
        <v>189</v>
      </c>
      <c r="F44" s="2" t="s">
        <v>184</v>
      </c>
      <c r="G44" s="2" t="s">
        <v>195</v>
      </c>
      <c r="H44" s="2" t="s">
        <v>191</v>
      </c>
      <c r="I44" s="2">
        <v>0</v>
      </c>
      <c r="J44" s="2">
        <v>36.96</v>
      </c>
      <c r="K44" s="2">
        <v>3</v>
      </c>
      <c r="L44" s="2">
        <v>12.16</v>
      </c>
      <c r="M44" s="2">
        <v>24.8</v>
      </c>
      <c r="N44" s="18">
        <f>VLOOKUP(G44,Sheet2!A:B,2,FALSE)</f>
        <v>80.400000000000006</v>
      </c>
      <c r="O44" s="18">
        <f t="shared" si="4"/>
        <v>32.160000000000004</v>
      </c>
      <c r="P44" s="18">
        <f t="shared" si="5"/>
        <v>69.12</v>
      </c>
      <c r="Q44" s="11" t="s">
        <v>595</v>
      </c>
    </row>
    <row r="45" spans="1:17" s="4" customFormat="1">
      <c r="A45" s="2" t="s">
        <v>188</v>
      </c>
      <c r="B45" s="2">
        <v>45.3</v>
      </c>
      <c r="C45" s="2">
        <v>72</v>
      </c>
      <c r="D45" s="3" t="s">
        <v>182</v>
      </c>
      <c r="E45" s="2" t="s">
        <v>189</v>
      </c>
      <c r="F45" s="2" t="s">
        <v>184</v>
      </c>
      <c r="G45" s="2" t="s">
        <v>190</v>
      </c>
      <c r="H45" s="2" t="s">
        <v>191</v>
      </c>
      <c r="I45" s="2">
        <v>0</v>
      </c>
      <c r="J45" s="2">
        <v>37.86</v>
      </c>
      <c r="K45" s="2">
        <v>1</v>
      </c>
      <c r="L45" s="2">
        <v>9.06</v>
      </c>
      <c r="M45" s="2">
        <v>28.8</v>
      </c>
      <c r="N45" s="18">
        <f>VLOOKUP(G45,Sheet2!A:B,2,FALSE)</f>
        <v>77.8</v>
      </c>
      <c r="O45" s="18">
        <f t="shared" si="4"/>
        <v>31.12</v>
      </c>
      <c r="P45" s="18">
        <f t="shared" si="5"/>
        <v>68.98</v>
      </c>
      <c r="Q45" s="11" t="s">
        <v>541</v>
      </c>
    </row>
    <row r="46" spans="1:17" s="4" customFormat="1">
      <c r="A46" s="2" t="s">
        <v>196</v>
      </c>
      <c r="B46" s="2">
        <v>51</v>
      </c>
      <c r="C46" s="2">
        <v>61.5</v>
      </c>
      <c r="D46" s="3" t="s">
        <v>182</v>
      </c>
      <c r="E46" s="2" t="s">
        <v>189</v>
      </c>
      <c r="F46" s="2" t="s">
        <v>184</v>
      </c>
      <c r="G46" s="2" t="s">
        <v>197</v>
      </c>
      <c r="H46" s="2" t="s">
        <v>191</v>
      </c>
      <c r="I46" s="2">
        <v>0</v>
      </c>
      <c r="J46" s="2">
        <v>34.799999999999997</v>
      </c>
      <c r="K46" s="2">
        <v>4</v>
      </c>
      <c r="L46" s="2">
        <v>10.199999999999999</v>
      </c>
      <c r="M46" s="2">
        <v>24.6</v>
      </c>
      <c r="N46" s="18">
        <f>VLOOKUP(G46,Sheet2!A:B,2,FALSE)</f>
        <v>84.8</v>
      </c>
      <c r="O46" s="18">
        <f t="shared" si="4"/>
        <v>33.92</v>
      </c>
      <c r="P46" s="18">
        <f t="shared" si="5"/>
        <v>68.72</v>
      </c>
      <c r="Q46" s="11" t="s">
        <v>542</v>
      </c>
    </row>
    <row r="47" spans="1:17" s="4" customFormat="1">
      <c r="A47" s="2" t="s">
        <v>202</v>
      </c>
      <c r="B47" s="2">
        <v>46.1</v>
      </c>
      <c r="C47" s="2">
        <v>59</v>
      </c>
      <c r="D47" s="3" t="s">
        <v>182</v>
      </c>
      <c r="E47" s="2" t="s">
        <v>189</v>
      </c>
      <c r="F47" s="2" t="s">
        <v>184</v>
      </c>
      <c r="G47" s="2" t="s">
        <v>203</v>
      </c>
      <c r="H47" s="2" t="s">
        <v>191</v>
      </c>
      <c r="I47" s="2">
        <v>0</v>
      </c>
      <c r="J47" s="2">
        <v>32.82</v>
      </c>
      <c r="K47" s="2">
        <v>10</v>
      </c>
      <c r="L47" s="2">
        <v>9.2200000000000006</v>
      </c>
      <c r="M47" s="2">
        <v>23.6</v>
      </c>
      <c r="N47" s="18">
        <f>VLOOKUP(G47,Sheet2!A:B,2,FALSE)</f>
        <v>84.8</v>
      </c>
      <c r="O47" s="18">
        <f t="shared" si="4"/>
        <v>33.92</v>
      </c>
      <c r="P47" s="18">
        <f t="shared" si="5"/>
        <v>66.740000000000009</v>
      </c>
      <c r="Q47" s="11" t="s">
        <v>543</v>
      </c>
    </row>
    <row r="48" spans="1:17" s="4" customFormat="1">
      <c r="A48" s="2" t="s">
        <v>210</v>
      </c>
      <c r="B48" s="2">
        <v>61.3</v>
      </c>
      <c r="C48" s="2">
        <v>67.599999999999994</v>
      </c>
      <c r="D48" s="3" t="s">
        <v>182</v>
      </c>
      <c r="E48" s="2" t="s">
        <v>211</v>
      </c>
      <c r="F48" s="2" t="s">
        <v>184</v>
      </c>
      <c r="G48" s="2" t="s">
        <v>212</v>
      </c>
      <c r="H48" s="2" t="s">
        <v>213</v>
      </c>
      <c r="I48" s="2">
        <v>0</v>
      </c>
      <c r="J48" s="2">
        <v>39.299999999999997</v>
      </c>
      <c r="K48" s="2">
        <v>1</v>
      </c>
      <c r="L48" s="2">
        <v>12.26</v>
      </c>
      <c r="M48" s="2">
        <v>27.04</v>
      </c>
      <c r="N48" s="18">
        <f>VLOOKUP(G48,Sheet2!A:B,2,FALSE)</f>
        <v>85.2</v>
      </c>
      <c r="O48" s="18">
        <f t="shared" si="4"/>
        <v>34.080000000000005</v>
      </c>
      <c r="P48" s="18">
        <f t="shared" si="5"/>
        <v>73.38</v>
      </c>
      <c r="Q48" s="11" t="s">
        <v>597</v>
      </c>
    </row>
    <row r="49" spans="1:17" s="4" customFormat="1">
      <c r="A49" s="2" t="s">
        <v>215</v>
      </c>
      <c r="B49" s="2">
        <v>51.5</v>
      </c>
      <c r="C49" s="2">
        <v>73.599999999999994</v>
      </c>
      <c r="D49" s="3" t="s">
        <v>216</v>
      </c>
      <c r="E49" s="2" t="s">
        <v>217</v>
      </c>
      <c r="F49" s="2" t="s">
        <v>218</v>
      </c>
      <c r="G49" s="2" t="s">
        <v>219</v>
      </c>
      <c r="H49" s="2" t="s">
        <v>220</v>
      </c>
      <c r="I49" s="2">
        <v>0</v>
      </c>
      <c r="J49" s="2">
        <v>39.74</v>
      </c>
      <c r="K49" s="2">
        <v>1</v>
      </c>
      <c r="L49" s="2">
        <v>10.3</v>
      </c>
      <c r="M49" s="2">
        <v>29.44</v>
      </c>
      <c r="N49" s="18">
        <f>VLOOKUP(G49,Sheet2!A:B,2,FALSE)</f>
        <v>80.599999999999994</v>
      </c>
      <c r="O49" s="18">
        <f t="shared" si="4"/>
        <v>32.24</v>
      </c>
      <c r="P49" s="18">
        <f t="shared" si="5"/>
        <v>71.98</v>
      </c>
      <c r="Q49" s="11" t="s">
        <v>585</v>
      </c>
    </row>
    <row r="50" spans="1:17" s="4" customFormat="1">
      <c r="A50" s="2" t="s">
        <v>226</v>
      </c>
      <c r="B50" s="2">
        <v>44</v>
      </c>
      <c r="C50" s="2">
        <v>54.5</v>
      </c>
      <c r="D50" s="3" t="s">
        <v>221</v>
      </c>
      <c r="E50" s="2" t="s">
        <v>222</v>
      </c>
      <c r="F50" s="2" t="s">
        <v>223</v>
      </c>
      <c r="G50" s="2" t="s">
        <v>227</v>
      </c>
      <c r="H50" s="2" t="s">
        <v>225</v>
      </c>
      <c r="I50" s="2">
        <v>0</v>
      </c>
      <c r="J50" s="2">
        <v>30.6</v>
      </c>
      <c r="K50" s="2">
        <v>2</v>
      </c>
      <c r="L50" s="2">
        <v>8.8000000000000007</v>
      </c>
      <c r="M50" s="2">
        <v>21.8</v>
      </c>
      <c r="N50" s="18">
        <f>VLOOKUP(G50,Sheet2!A:B,2,FALSE)</f>
        <v>87</v>
      </c>
      <c r="O50" s="18">
        <f t="shared" si="4"/>
        <v>34.800000000000004</v>
      </c>
      <c r="P50" s="18">
        <f t="shared" si="5"/>
        <v>65.400000000000006</v>
      </c>
      <c r="Q50" s="11" t="s">
        <v>585</v>
      </c>
    </row>
    <row r="51" spans="1:17" s="4" customFormat="1">
      <c r="A51" s="2" t="s">
        <v>228</v>
      </c>
      <c r="B51" s="2">
        <v>49.8</v>
      </c>
      <c r="C51" s="2">
        <v>51.5</v>
      </c>
      <c r="D51" s="3" t="s">
        <v>221</v>
      </c>
      <c r="E51" s="2" t="s">
        <v>222</v>
      </c>
      <c r="F51" s="2" t="s">
        <v>223</v>
      </c>
      <c r="G51" s="2" t="s">
        <v>229</v>
      </c>
      <c r="H51" s="2" t="s">
        <v>225</v>
      </c>
      <c r="I51" s="2">
        <v>0</v>
      </c>
      <c r="J51" s="2">
        <v>30.56</v>
      </c>
      <c r="K51" s="2">
        <v>3</v>
      </c>
      <c r="L51" s="2">
        <v>9.9600000000000009</v>
      </c>
      <c r="M51" s="2">
        <v>20.6</v>
      </c>
      <c r="N51" s="18">
        <f>VLOOKUP(G51,Sheet2!A:B,2,FALSE)</f>
        <v>86.4</v>
      </c>
      <c r="O51" s="18">
        <f t="shared" si="4"/>
        <v>34.56</v>
      </c>
      <c r="P51" s="18">
        <f t="shared" si="5"/>
        <v>65.12</v>
      </c>
      <c r="Q51" s="11" t="s">
        <v>586</v>
      </c>
    </row>
    <row r="52" spans="1:17" s="4" customFormat="1">
      <c r="A52" s="2" t="s">
        <v>231</v>
      </c>
      <c r="B52" s="2">
        <v>45.6</v>
      </c>
      <c r="C52" s="2">
        <v>51.5</v>
      </c>
      <c r="D52" s="3" t="s">
        <v>221</v>
      </c>
      <c r="E52" s="2" t="s">
        <v>222</v>
      </c>
      <c r="F52" s="2" t="s">
        <v>223</v>
      </c>
      <c r="G52" s="2" t="s">
        <v>232</v>
      </c>
      <c r="H52" s="2" t="s">
        <v>225</v>
      </c>
      <c r="I52" s="2">
        <v>0</v>
      </c>
      <c r="J52" s="2">
        <v>29.72</v>
      </c>
      <c r="K52" s="2">
        <v>5</v>
      </c>
      <c r="L52" s="2">
        <v>9.1199999999999992</v>
      </c>
      <c r="M52" s="2">
        <v>20.6</v>
      </c>
      <c r="N52" s="18">
        <f>VLOOKUP(G52,Sheet2!A:B,2,FALSE)</f>
        <v>87.6</v>
      </c>
      <c r="O52" s="18">
        <f t="shared" si="4"/>
        <v>35.04</v>
      </c>
      <c r="P52" s="18">
        <f t="shared" si="5"/>
        <v>64.759999999999991</v>
      </c>
      <c r="Q52" s="11" t="s">
        <v>587</v>
      </c>
    </row>
    <row r="53" spans="1:17" s="4" customFormat="1">
      <c r="A53" s="2" t="s">
        <v>236</v>
      </c>
      <c r="B53" s="2">
        <v>47.3</v>
      </c>
      <c r="C53" s="2">
        <v>58.5</v>
      </c>
      <c r="D53" s="3" t="s">
        <v>237</v>
      </c>
      <c r="E53" s="2" t="s">
        <v>222</v>
      </c>
      <c r="F53" s="2" t="s">
        <v>238</v>
      </c>
      <c r="G53" s="2" t="s">
        <v>239</v>
      </c>
      <c r="H53" s="2" t="s">
        <v>240</v>
      </c>
      <c r="I53" s="2">
        <v>0</v>
      </c>
      <c r="J53" s="2">
        <v>32.86</v>
      </c>
      <c r="K53" s="2">
        <v>1</v>
      </c>
      <c r="L53" s="2">
        <v>9.4600000000000009</v>
      </c>
      <c r="M53" s="2">
        <v>23.4</v>
      </c>
      <c r="N53" s="18">
        <f>VLOOKUP(G53,Sheet2!A:B,2,FALSE)</f>
        <v>82.7</v>
      </c>
      <c r="O53" s="18">
        <f t="shared" si="4"/>
        <v>33.080000000000005</v>
      </c>
      <c r="P53" s="18">
        <f t="shared" si="5"/>
        <v>65.94</v>
      </c>
      <c r="Q53" s="11" t="s">
        <v>589</v>
      </c>
    </row>
    <row r="54" spans="1:17" s="4" customFormat="1">
      <c r="A54" s="2" t="s">
        <v>243</v>
      </c>
      <c r="B54" s="2">
        <v>51.1</v>
      </c>
      <c r="C54" s="2">
        <v>60.5</v>
      </c>
      <c r="D54" s="3" t="s">
        <v>244</v>
      </c>
      <c r="E54" s="2" t="s">
        <v>245</v>
      </c>
      <c r="F54" s="2" t="s">
        <v>246</v>
      </c>
      <c r="G54" s="2" t="s">
        <v>247</v>
      </c>
      <c r="H54" s="2" t="s">
        <v>248</v>
      </c>
      <c r="I54" s="2">
        <v>0</v>
      </c>
      <c r="J54" s="2">
        <v>34.42</v>
      </c>
      <c r="K54" s="2">
        <v>1</v>
      </c>
      <c r="L54" s="2">
        <v>10.220000000000001</v>
      </c>
      <c r="M54" s="2">
        <v>24.2</v>
      </c>
      <c r="N54" s="18">
        <f>VLOOKUP(G54,Sheet2!A:B,2,FALSE)</f>
        <v>79.3</v>
      </c>
      <c r="O54" s="18">
        <f t="shared" si="4"/>
        <v>31.72</v>
      </c>
      <c r="P54" s="18">
        <f t="shared" si="5"/>
        <v>66.14</v>
      </c>
      <c r="Q54" s="11" t="s">
        <v>585</v>
      </c>
    </row>
    <row r="55" spans="1:17" s="4" customFormat="1">
      <c r="A55" s="2" t="s">
        <v>249</v>
      </c>
      <c r="B55" s="2">
        <v>50.3</v>
      </c>
      <c r="C55" s="2">
        <v>56</v>
      </c>
      <c r="D55" s="3" t="s">
        <v>244</v>
      </c>
      <c r="E55" s="2" t="s">
        <v>245</v>
      </c>
      <c r="F55" s="2" t="s">
        <v>246</v>
      </c>
      <c r="G55" s="2" t="s">
        <v>250</v>
      </c>
      <c r="H55" s="2" t="s">
        <v>248</v>
      </c>
      <c r="I55" s="2">
        <v>0</v>
      </c>
      <c r="J55" s="2">
        <v>32.46</v>
      </c>
      <c r="K55" s="2">
        <v>2</v>
      </c>
      <c r="L55" s="2">
        <v>10.06</v>
      </c>
      <c r="M55" s="2">
        <v>22.4</v>
      </c>
      <c r="N55" s="18">
        <f>VLOOKUP(G55,Sheet2!A:B,2,FALSE)</f>
        <v>82.5</v>
      </c>
      <c r="O55" s="18">
        <f t="shared" si="4"/>
        <v>33</v>
      </c>
      <c r="P55" s="18">
        <f t="shared" si="5"/>
        <v>65.460000000000008</v>
      </c>
      <c r="Q55" s="11" t="s">
        <v>586</v>
      </c>
    </row>
    <row r="56" spans="1:17" s="4" customFormat="1">
      <c r="A56" s="2" t="s">
        <v>251</v>
      </c>
      <c r="B56" s="2">
        <v>40.799999999999997</v>
      </c>
      <c r="C56" s="2">
        <v>58.5</v>
      </c>
      <c r="D56" s="3" t="s">
        <v>244</v>
      </c>
      <c r="E56" s="2" t="s">
        <v>245</v>
      </c>
      <c r="F56" s="2" t="s">
        <v>246</v>
      </c>
      <c r="G56" s="2" t="s">
        <v>252</v>
      </c>
      <c r="H56" s="2" t="s">
        <v>248</v>
      </c>
      <c r="I56" s="2">
        <v>0</v>
      </c>
      <c r="J56" s="2">
        <v>31.56</v>
      </c>
      <c r="K56" s="2">
        <v>3</v>
      </c>
      <c r="L56" s="2">
        <v>8.16</v>
      </c>
      <c r="M56" s="2">
        <v>23.4</v>
      </c>
      <c r="N56" s="18">
        <f>VLOOKUP(G56,Sheet2!A:B,2,FALSE)</f>
        <v>82.2</v>
      </c>
      <c r="O56" s="18">
        <f t="shared" si="4"/>
        <v>32.880000000000003</v>
      </c>
      <c r="P56" s="18">
        <f t="shared" si="5"/>
        <v>64.44</v>
      </c>
      <c r="Q56" s="11" t="s">
        <v>540</v>
      </c>
    </row>
    <row r="57" spans="1:17" s="4" customFormat="1">
      <c r="A57" s="2" t="s">
        <v>255</v>
      </c>
      <c r="B57" s="2">
        <v>49</v>
      </c>
      <c r="C57" s="2">
        <v>55.5</v>
      </c>
      <c r="D57" s="3" t="s">
        <v>256</v>
      </c>
      <c r="E57" s="2" t="s">
        <v>257</v>
      </c>
      <c r="F57" s="2" t="s">
        <v>258</v>
      </c>
      <c r="G57" s="2" t="s">
        <v>259</v>
      </c>
      <c r="H57" s="2" t="s">
        <v>260</v>
      </c>
      <c r="I57" s="2">
        <v>0</v>
      </c>
      <c r="J57" s="2">
        <v>32</v>
      </c>
      <c r="K57" s="2">
        <v>1</v>
      </c>
      <c r="L57" s="2">
        <v>9.8000000000000007</v>
      </c>
      <c r="M57" s="2">
        <v>22.2</v>
      </c>
      <c r="N57" s="18">
        <f>VLOOKUP(G57,Sheet2!A:B,2,FALSE)</f>
        <v>86.1</v>
      </c>
      <c r="O57" s="18">
        <f t="shared" si="4"/>
        <v>34.44</v>
      </c>
      <c r="P57" s="18">
        <f t="shared" si="5"/>
        <v>66.44</v>
      </c>
      <c r="Q57" s="11" t="s">
        <v>589</v>
      </c>
    </row>
    <row r="58" spans="1:17" s="4" customFormat="1">
      <c r="A58" s="2" t="s">
        <v>261</v>
      </c>
      <c r="B58" s="2">
        <v>43.1</v>
      </c>
      <c r="C58" s="2">
        <v>57.5</v>
      </c>
      <c r="D58" s="3" t="s">
        <v>256</v>
      </c>
      <c r="E58" s="2" t="s">
        <v>257</v>
      </c>
      <c r="F58" s="2" t="s">
        <v>258</v>
      </c>
      <c r="G58" s="2" t="s">
        <v>262</v>
      </c>
      <c r="H58" s="2" t="s">
        <v>260</v>
      </c>
      <c r="I58" s="2">
        <v>0</v>
      </c>
      <c r="J58" s="2">
        <v>31.62</v>
      </c>
      <c r="K58" s="2">
        <v>2</v>
      </c>
      <c r="L58" s="2">
        <v>8.6199999999999992</v>
      </c>
      <c r="M58" s="2">
        <v>23</v>
      </c>
      <c r="N58" s="18">
        <f>VLOOKUP(G58,Sheet2!A:B,2,FALSE)</f>
        <v>84.1</v>
      </c>
      <c r="O58" s="18">
        <f t="shared" si="4"/>
        <v>33.64</v>
      </c>
      <c r="P58" s="18">
        <f t="shared" si="5"/>
        <v>65.260000000000005</v>
      </c>
      <c r="Q58" s="11" t="s">
        <v>586</v>
      </c>
    </row>
    <row r="59" spans="1:17" s="4" customFormat="1">
      <c r="A59" s="2" t="s">
        <v>265</v>
      </c>
      <c r="B59" s="2">
        <v>44.8</v>
      </c>
      <c r="C59" s="2">
        <v>71.5</v>
      </c>
      <c r="D59" s="3" t="s">
        <v>266</v>
      </c>
      <c r="E59" s="2" t="s">
        <v>267</v>
      </c>
      <c r="F59" s="2" t="s">
        <v>268</v>
      </c>
      <c r="G59" s="2" t="s">
        <v>269</v>
      </c>
      <c r="H59" s="2" t="s">
        <v>270</v>
      </c>
      <c r="I59" s="2">
        <v>0</v>
      </c>
      <c r="J59" s="2">
        <v>37.56</v>
      </c>
      <c r="K59" s="2">
        <v>1</v>
      </c>
      <c r="L59" s="2">
        <v>8.9600000000000009</v>
      </c>
      <c r="M59" s="2">
        <v>28.6</v>
      </c>
      <c r="N59" s="18">
        <f>VLOOKUP(G59,Sheet2!A:B,2,FALSE)</f>
        <v>84.4</v>
      </c>
      <c r="O59" s="18">
        <f t="shared" si="4"/>
        <v>33.760000000000005</v>
      </c>
      <c r="P59" s="18">
        <f t="shared" si="5"/>
        <v>71.320000000000007</v>
      </c>
      <c r="Q59" s="11" t="s">
        <v>590</v>
      </c>
    </row>
    <row r="60" spans="1:17" s="4" customFormat="1">
      <c r="A60" s="2" t="s">
        <v>271</v>
      </c>
      <c r="B60" s="2">
        <v>49.9</v>
      </c>
      <c r="C60" s="2">
        <v>66.5</v>
      </c>
      <c r="D60" s="3" t="s">
        <v>266</v>
      </c>
      <c r="E60" s="2" t="s">
        <v>267</v>
      </c>
      <c r="F60" s="2" t="s">
        <v>268</v>
      </c>
      <c r="G60" s="2" t="s">
        <v>272</v>
      </c>
      <c r="H60" s="2" t="s">
        <v>270</v>
      </c>
      <c r="I60" s="2">
        <v>0</v>
      </c>
      <c r="J60" s="2">
        <v>36.58</v>
      </c>
      <c r="K60" s="2">
        <v>2</v>
      </c>
      <c r="L60" s="2">
        <v>9.98</v>
      </c>
      <c r="M60" s="2">
        <v>26.6</v>
      </c>
      <c r="N60" s="18">
        <f>VLOOKUP(G60,Sheet2!A:B,2,FALSE)</f>
        <v>84.4</v>
      </c>
      <c r="O60" s="18">
        <f t="shared" si="4"/>
        <v>33.760000000000005</v>
      </c>
      <c r="P60" s="18">
        <f t="shared" si="5"/>
        <v>70.34</v>
      </c>
      <c r="Q60" s="11" t="s">
        <v>586</v>
      </c>
    </row>
    <row r="61" spans="1:17" s="4" customFormat="1">
      <c r="A61" s="2" t="s">
        <v>273</v>
      </c>
      <c r="B61" s="2">
        <v>60.3</v>
      </c>
      <c r="C61" s="2">
        <v>60.5</v>
      </c>
      <c r="D61" s="3" t="s">
        <v>266</v>
      </c>
      <c r="E61" s="2" t="s">
        <v>267</v>
      </c>
      <c r="F61" s="2" t="s">
        <v>268</v>
      </c>
      <c r="G61" s="2" t="s">
        <v>274</v>
      </c>
      <c r="H61" s="2" t="s">
        <v>270</v>
      </c>
      <c r="I61" s="2">
        <v>0</v>
      </c>
      <c r="J61" s="2">
        <v>36.26</v>
      </c>
      <c r="K61" s="2">
        <v>3</v>
      </c>
      <c r="L61" s="2">
        <v>12.06</v>
      </c>
      <c r="M61" s="2">
        <v>24.2</v>
      </c>
      <c r="N61" s="18">
        <f>VLOOKUP(G61,Sheet2!A:B,2,FALSE)</f>
        <v>83.6</v>
      </c>
      <c r="O61" s="18">
        <f t="shared" si="4"/>
        <v>33.44</v>
      </c>
      <c r="P61" s="18">
        <f t="shared" si="5"/>
        <v>69.699999999999989</v>
      </c>
      <c r="Q61" s="11" t="s">
        <v>540</v>
      </c>
    </row>
    <row r="62" spans="1:17" s="4" customFormat="1">
      <c r="A62" s="2" t="s">
        <v>279</v>
      </c>
      <c r="B62" s="2">
        <v>52.7</v>
      </c>
      <c r="C62" s="2">
        <v>58.5</v>
      </c>
      <c r="D62" s="3" t="s">
        <v>266</v>
      </c>
      <c r="E62" s="2" t="s">
        <v>267</v>
      </c>
      <c r="F62" s="2" t="s">
        <v>268</v>
      </c>
      <c r="G62" s="2" t="s">
        <v>280</v>
      </c>
      <c r="H62" s="2" t="s">
        <v>270</v>
      </c>
      <c r="I62" s="2">
        <v>0</v>
      </c>
      <c r="J62" s="2">
        <v>33.94</v>
      </c>
      <c r="K62" s="2">
        <v>6</v>
      </c>
      <c r="L62" s="2">
        <v>10.54</v>
      </c>
      <c r="M62" s="2">
        <v>23.4</v>
      </c>
      <c r="N62" s="18">
        <f>VLOOKUP(G62,Sheet2!A:B,2,FALSE)</f>
        <v>87.1</v>
      </c>
      <c r="O62" s="18">
        <f t="shared" si="4"/>
        <v>34.839999999999996</v>
      </c>
      <c r="P62" s="18">
        <f t="shared" si="5"/>
        <v>68.78</v>
      </c>
      <c r="Q62" s="11" t="s">
        <v>541</v>
      </c>
    </row>
    <row r="63" spans="1:17" s="4" customFormat="1">
      <c r="A63" s="2" t="s">
        <v>277</v>
      </c>
      <c r="B63" s="2">
        <v>49.3</v>
      </c>
      <c r="C63" s="2">
        <v>61</v>
      </c>
      <c r="D63" s="3" t="s">
        <v>266</v>
      </c>
      <c r="E63" s="2" t="s">
        <v>267</v>
      </c>
      <c r="F63" s="2" t="s">
        <v>268</v>
      </c>
      <c r="G63" s="2" t="s">
        <v>278</v>
      </c>
      <c r="H63" s="2" t="s">
        <v>270</v>
      </c>
      <c r="I63" s="2">
        <v>0</v>
      </c>
      <c r="J63" s="2">
        <v>34.26</v>
      </c>
      <c r="K63" s="2">
        <v>5</v>
      </c>
      <c r="L63" s="2">
        <v>9.86</v>
      </c>
      <c r="M63" s="2">
        <v>24.4</v>
      </c>
      <c r="N63" s="18">
        <f>VLOOKUP(G63,Sheet2!A:B,2,FALSE)</f>
        <v>85.1</v>
      </c>
      <c r="O63" s="18">
        <f t="shared" si="4"/>
        <v>34.04</v>
      </c>
      <c r="P63" s="18">
        <f t="shared" si="5"/>
        <v>68.3</v>
      </c>
      <c r="Q63" s="11" t="s">
        <v>542</v>
      </c>
    </row>
    <row r="64" spans="1:17" s="4" customFormat="1">
      <c r="A64" s="2" t="s">
        <v>275</v>
      </c>
      <c r="B64" s="2">
        <v>46.8</v>
      </c>
      <c r="C64" s="2">
        <v>65</v>
      </c>
      <c r="D64" s="3" t="s">
        <v>266</v>
      </c>
      <c r="E64" s="2" t="s">
        <v>267</v>
      </c>
      <c r="F64" s="2" t="s">
        <v>268</v>
      </c>
      <c r="G64" s="2" t="s">
        <v>276</v>
      </c>
      <c r="H64" s="2" t="s">
        <v>270</v>
      </c>
      <c r="I64" s="2">
        <v>0</v>
      </c>
      <c r="J64" s="2">
        <v>35.36</v>
      </c>
      <c r="K64" s="2">
        <v>4</v>
      </c>
      <c r="L64" s="2">
        <v>9.36</v>
      </c>
      <c r="M64" s="2">
        <v>26</v>
      </c>
      <c r="N64" s="18">
        <f>VLOOKUP(G64,Sheet2!A:B,2,FALSE)</f>
        <v>81</v>
      </c>
      <c r="O64" s="18">
        <f t="shared" ref="O64:O81" si="6">N64*0.4</f>
        <v>32.4</v>
      </c>
      <c r="P64" s="18">
        <f t="shared" si="5"/>
        <v>67.759999999999991</v>
      </c>
      <c r="Q64" s="11" t="s">
        <v>543</v>
      </c>
    </row>
    <row r="65" spans="1:17" s="4" customFormat="1">
      <c r="A65" s="2" t="s">
        <v>290</v>
      </c>
      <c r="B65" s="2">
        <v>58.5</v>
      </c>
      <c r="C65" s="2">
        <v>57</v>
      </c>
      <c r="D65" s="3" t="s">
        <v>291</v>
      </c>
      <c r="E65" s="2" t="s">
        <v>189</v>
      </c>
      <c r="F65" s="2" t="s">
        <v>292</v>
      </c>
      <c r="G65" s="2" t="s">
        <v>293</v>
      </c>
      <c r="H65" s="2" t="s">
        <v>294</v>
      </c>
      <c r="I65" s="2">
        <v>0</v>
      </c>
      <c r="J65" s="2">
        <v>34.5</v>
      </c>
      <c r="K65" s="2">
        <v>1</v>
      </c>
      <c r="L65" s="2">
        <v>11.7</v>
      </c>
      <c r="M65" s="2">
        <v>22.8</v>
      </c>
      <c r="N65" s="18">
        <f>VLOOKUP(G65,Sheet2!A:B,2,FALSE)</f>
        <v>82.3</v>
      </c>
      <c r="O65" s="18">
        <f t="shared" si="6"/>
        <v>32.92</v>
      </c>
      <c r="P65" s="18">
        <f t="shared" si="5"/>
        <v>67.42</v>
      </c>
      <c r="Q65" s="11" t="s">
        <v>585</v>
      </c>
    </row>
    <row r="66" spans="1:17" s="4" customFormat="1">
      <c r="A66" s="2" t="s">
        <v>300</v>
      </c>
      <c r="B66" s="2">
        <v>52.8</v>
      </c>
      <c r="C66" s="2">
        <v>48</v>
      </c>
      <c r="D66" s="3" t="s">
        <v>291</v>
      </c>
      <c r="E66" s="2" t="s">
        <v>189</v>
      </c>
      <c r="F66" s="2" t="s">
        <v>292</v>
      </c>
      <c r="G66" s="2" t="s">
        <v>301</v>
      </c>
      <c r="H66" s="2" t="s">
        <v>294</v>
      </c>
      <c r="I66" s="2">
        <v>0</v>
      </c>
      <c r="J66" s="2">
        <v>29.76</v>
      </c>
      <c r="K66" s="2">
        <v>5</v>
      </c>
      <c r="L66" s="2">
        <v>10.56</v>
      </c>
      <c r="M66" s="2">
        <v>19.2</v>
      </c>
      <c r="N66" s="18">
        <f>VLOOKUP(G66,Sheet2!A:B,2,FALSE)</f>
        <v>87.2</v>
      </c>
      <c r="O66" s="18">
        <f t="shared" si="6"/>
        <v>34.880000000000003</v>
      </c>
      <c r="P66" s="18">
        <f t="shared" si="5"/>
        <v>64.64</v>
      </c>
      <c r="Q66" s="11" t="s">
        <v>586</v>
      </c>
    </row>
    <row r="67" spans="1:17" s="4" customFormat="1">
      <c r="A67" s="2" t="s">
        <v>306</v>
      </c>
      <c r="B67" s="2">
        <v>46</v>
      </c>
      <c r="C67" s="2">
        <v>49.5</v>
      </c>
      <c r="D67" s="3" t="s">
        <v>291</v>
      </c>
      <c r="E67" s="2" t="s">
        <v>189</v>
      </c>
      <c r="F67" s="2" t="s">
        <v>292</v>
      </c>
      <c r="G67" s="2" t="s">
        <v>307</v>
      </c>
      <c r="H67" s="2" t="s">
        <v>294</v>
      </c>
      <c r="I67" s="2">
        <v>0</v>
      </c>
      <c r="J67" s="2">
        <v>29</v>
      </c>
      <c r="K67" s="2">
        <v>9</v>
      </c>
      <c r="L67" s="2">
        <v>9.1999999999999993</v>
      </c>
      <c r="M67" s="2">
        <v>19.8</v>
      </c>
      <c r="N67" s="18">
        <f>VLOOKUP(G67,Sheet2!A:B,2,FALSE)</f>
        <v>88.2</v>
      </c>
      <c r="O67" s="18">
        <f t="shared" si="6"/>
        <v>35.28</v>
      </c>
      <c r="P67" s="18">
        <f t="shared" ref="P67:P98" si="7">J67+O67</f>
        <v>64.28</v>
      </c>
      <c r="Q67" s="11" t="s">
        <v>540</v>
      </c>
    </row>
    <row r="68" spans="1:17" s="4" customFormat="1">
      <c r="A68" s="2" t="s">
        <v>298</v>
      </c>
      <c r="B68" s="2">
        <v>57.8</v>
      </c>
      <c r="C68" s="2">
        <v>46.5</v>
      </c>
      <c r="D68" s="3" t="s">
        <v>291</v>
      </c>
      <c r="E68" s="2" t="s">
        <v>189</v>
      </c>
      <c r="F68" s="2" t="s">
        <v>292</v>
      </c>
      <c r="G68" s="2" t="s">
        <v>299</v>
      </c>
      <c r="H68" s="2" t="s">
        <v>294</v>
      </c>
      <c r="I68" s="2">
        <v>0</v>
      </c>
      <c r="J68" s="2">
        <v>30.16</v>
      </c>
      <c r="K68" s="2">
        <v>4</v>
      </c>
      <c r="L68" s="2">
        <v>11.56</v>
      </c>
      <c r="M68" s="2">
        <v>18.600000000000001</v>
      </c>
      <c r="N68" s="18">
        <f>VLOOKUP(G68,Sheet2!A:B,2,FALSE)</f>
        <v>83.2</v>
      </c>
      <c r="O68" s="18">
        <f t="shared" si="6"/>
        <v>33.28</v>
      </c>
      <c r="P68" s="18">
        <f t="shared" si="7"/>
        <v>63.44</v>
      </c>
      <c r="Q68" s="11" t="s">
        <v>541</v>
      </c>
    </row>
    <row r="69" spans="1:17" s="4" customFormat="1">
      <c r="A69" s="2" t="s">
        <v>295</v>
      </c>
      <c r="B69" s="2">
        <v>46.6</v>
      </c>
      <c r="C69" s="2">
        <v>55.5</v>
      </c>
      <c r="D69" s="3" t="s">
        <v>291</v>
      </c>
      <c r="E69" s="2" t="s">
        <v>189</v>
      </c>
      <c r="F69" s="2" t="s">
        <v>292</v>
      </c>
      <c r="G69" s="2" t="s">
        <v>296</v>
      </c>
      <c r="H69" s="2" t="s">
        <v>294</v>
      </c>
      <c r="I69" s="2">
        <v>0</v>
      </c>
      <c r="J69" s="2">
        <v>31.52</v>
      </c>
      <c r="K69" s="2">
        <v>2</v>
      </c>
      <c r="L69" s="2">
        <v>9.32</v>
      </c>
      <c r="M69" s="2">
        <v>22.2</v>
      </c>
      <c r="N69" s="18">
        <f>VLOOKUP(G69,Sheet2!A:B,2,FALSE)</f>
        <v>78.2</v>
      </c>
      <c r="O69" s="18">
        <f t="shared" si="6"/>
        <v>31.28</v>
      </c>
      <c r="P69" s="18">
        <f t="shared" si="7"/>
        <v>62.8</v>
      </c>
      <c r="Q69" s="11" t="s">
        <v>542</v>
      </c>
    </row>
    <row r="70" spans="1:17" s="4" customFormat="1">
      <c r="A70" s="2" t="s">
        <v>304</v>
      </c>
      <c r="B70" s="2">
        <v>45.8</v>
      </c>
      <c r="C70" s="2">
        <v>50</v>
      </c>
      <c r="D70" s="3" t="s">
        <v>291</v>
      </c>
      <c r="E70" s="2" t="s">
        <v>189</v>
      </c>
      <c r="F70" s="2" t="s">
        <v>292</v>
      </c>
      <c r="G70" s="2" t="s">
        <v>305</v>
      </c>
      <c r="H70" s="2" t="s">
        <v>294</v>
      </c>
      <c r="I70" s="2">
        <v>0</v>
      </c>
      <c r="J70" s="2">
        <v>29.16</v>
      </c>
      <c r="K70" s="2">
        <v>8</v>
      </c>
      <c r="L70" s="2">
        <v>9.16</v>
      </c>
      <c r="M70" s="2">
        <v>20</v>
      </c>
      <c r="N70" s="18">
        <f>VLOOKUP(G70,Sheet2!A:B,2,FALSE)</f>
        <v>83.4</v>
      </c>
      <c r="O70" s="18">
        <f t="shared" si="6"/>
        <v>33.360000000000007</v>
      </c>
      <c r="P70" s="18">
        <f t="shared" si="7"/>
        <v>62.52000000000001</v>
      </c>
      <c r="Q70" s="11" t="s">
        <v>543</v>
      </c>
    </row>
    <row r="71" spans="1:17" s="4" customFormat="1">
      <c r="A71" s="2" t="s">
        <v>313</v>
      </c>
      <c r="B71" s="2">
        <v>53.7</v>
      </c>
      <c r="C71" s="2">
        <v>42.5</v>
      </c>
      <c r="D71" s="3" t="s">
        <v>291</v>
      </c>
      <c r="E71" s="2" t="s">
        <v>189</v>
      </c>
      <c r="F71" s="2" t="s">
        <v>292</v>
      </c>
      <c r="G71" s="2" t="s">
        <v>314</v>
      </c>
      <c r="H71" s="2" t="s">
        <v>294</v>
      </c>
      <c r="I71" s="2">
        <v>0</v>
      </c>
      <c r="J71" s="2">
        <v>27.74</v>
      </c>
      <c r="K71" s="2">
        <v>16</v>
      </c>
      <c r="L71" s="2">
        <v>10.74</v>
      </c>
      <c r="M71" s="2">
        <v>17</v>
      </c>
      <c r="N71" s="18">
        <f>VLOOKUP(G71,Sheet2!A:B,2,FALSE)</f>
        <v>86.6</v>
      </c>
      <c r="O71" s="18">
        <f t="shared" si="6"/>
        <v>34.64</v>
      </c>
      <c r="P71" s="18">
        <f t="shared" si="7"/>
        <v>62.379999999999995</v>
      </c>
      <c r="Q71" s="11" t="s">
        <v>544</v>
      </c>
    </row>
    <row r="72" spans="1:17" s="4" customFormat="1">
      <c r="A72" s="2" t="s">
        <v>318</v>
      </c>
      <c r="B72" s="2">
        <v>46.8</v>
      </c>
      <c r="C72" s="2">
        <v>70</v>
      </c>
      <c r="D72" s="3" t="s">
        <v>319</v>
      </c>
      <c r="E72" s="2" t="s">
        <v>320</v>
      </c>
      <c r="F72" s="2" t="s">
        <v>321</v>
      </c>
      <c r="G72" s="2" t="s">
        <v>322</v>
      </c>
      <c r="H72" s="2" t="s">
        <v>323</v>
      </c>
      <c r="I72" s="2">
        <v>0</v>
      </c>
      <c r="J72" s="2">
        <v>37.36</v>
      </c>
      <c r="K72" s="2">
        <v>1</v>
      </c>
      <c r="L72" s="2">
        <v>9.36</v>
      </c>
      <c r="M72" s="2">
        <v>28</v>
      </c>
      <c r="N72" s="18">
        <f>VLOOKUP(G72,Sheet2!A:B,2,FALSE)</f>
        <v>80.2</v>
      </c>
      <c r="O72" s="18">
        <f t="shared" si="6"/>
        <v>32.080000000000005</v>
      </c>
      <c r="P72" s="18">
        <f t="shared" si="7"/>
        <v>69.44</v>
      </c>
      <c r="Q72" s="11" t="s">
        <v>585</v>
      </c>
    </row>
    <row r="73" spans="1:17" s="4" customFormat="1">
      <c r="A73" s="2" t="s">
        <v>324</v>
      </c>
      <c r="B73" s="2">
        <v>53.2</v>
      </c>
      <c r="C73" s="2">
        <v>57.5</v>
      </c>
      <c r="D73" s="3" t="s">
        <v>325</v>
      </c>
      <c r="E73" s="2" t="s">
        <v>139</v>
      </c>
      <c r="F73" s="2" t="s">
        <v>326</v>
      </c>
      <c r="G73" s="2" t="s">
        <v>327</v>
      </c>
      <c r="H73" s="2" t="s">
        <v>328</v>
      </c>
      <c r="I73" s="2">
        <v>0</v>
      </c>
      <c r="J73" s="2">
        <v>33.64</v>
      </c>
      <c r="K73" s="2">
        <v>1</v>
      </c>
      <c r="L73" s="2">
        <v>10.64</v>
      </c>
      <c r="M73" s="2">
        <v>23</v>
      </c>
      <c r="N73" s="18">
        <f>VLOOKUP(G73,Sheet2!A:B,2,FALSE)</f>
        <v>83.8</v>
      </c>
      <c r="O73" s="18">
        <f t="shared" si="6"/>
        <v>33.520000000000003</v>
      </c>
      <c r="P73" s="18">
        <f t="shared" si="7"/>
        <v>67.16</v>
      </c>
      <c r="Q73" s="11" t="s">
        <v>585</v>
      </c>
    </row>
    <row r="74" spans="1:17" s="4" customFormat="1">
      <c r="A74" s="2" t="s">
        <v>329</v>
      </c>
      <c r="B74" s="2">
        <v>46.2</v>
      </c>
      <c r="C74" s="2">
        <v>51</v>
      </c>
      <c r="D74" s="3" t="s">
        <v>325</v>
      </c>
      <c r="E74" s="2" t="s">
        <v>139</v>
      </c>
      <c r="F74" s="2" t="s">
        <v>326</v>
      </c>
      <c r="G74" s="2" t="s">
        <v>330</v>
      </c>
      <c r="H74" s="2" t="s">
        <v>328</v>
      </c>
      <c r="I74" s="2">
        <v>0</v>
      </c>
      <c r="J74" s="2">
        <v>29.64</v>
      </c>
      <c r="K74" s="2">
        <v>2</v>
      </c>
      <c r="L74" s="2">
        <v>9.24</v>
      </c>
      <c r="M74" s="2">
        <v>20.399999999999999</v>
      </c>
      <c r="N74" s="18">
        <f>VLOOKUP(G74,Sheet2!A:B,2,FALSE)</f>
        <v>77</v>
      </c>
      <c r="O74" s="18">
        <f t="shared" si="6"/>
        <v>30.8</v>
      </c>
      <c r="P74" s="18">
        <f t="shared" si="7"/>
        <v>60.44</v>
      </c>
      <c r="Q74" s="11" t="s">
        <v>586</v>
      </c>
    </row>
    <row r="75" spans="1:17" s="4" customFormat="1">
      <c r="A75" s="2" t="s">
        <v>333</v>
      </c>
      <c r="B75" s="2">
        <v>45.4</v>
      </c>
      <c r="C75" s="2">
        <v>50.5</v>
      </c>
      <c r="D75" s="3" t="s">
        <v>334</v>
      </c>
      <c r="E75" s="2" t="s">
        <v>335</v>
      </c>
      <c r="F75" s="2" t="s">
        <v>336</v>
      </c>
      <c r="G75" s="2" t="s">
        <v>337</v>
      </c>
      <c r="H75" s="2" t="s">
        <v>338</v>
      </c>
      <c r="I75" s="2">
        <v>0</v>
      </c>
      <c r="J75" s="2">
        <v>29.28</v>
      </c>
      <c r="K75" s="2">
        <v>1</v>
      </c>
      <c r="L75" s="2">
        <v>9.08</v>
      </c>
      <c r="M75" s="2">
        <v>20.2</v>
      </c>
      <c r="N75" s="18">
        <f>VLOOKUP(G75,Sheet2!A:B,2,FALSE)</f>
        <v>82</v>
      </c>
      <c r="O75" s="18">
        <f t="shared" si="6"/>
        <v>32.800000000000004</v>
      </c>
      <c r="P75" s="18">
        <f t="shared" si="7"/>
        <v>62.080000000000005</v>
      </c>
      <c r="Q75" s="11" t="s">
        <v>585</v>
      </c>
    </row>
    <row r="76" spans="1:17" s="4" customFormat="1">
      <c r="A76" s="2" t="s">
        <v>340</v>
      </c>
      <c r="B76" s="2">
        <v>60.6</v>
      </c>
      <c r="C76" s="2">
        <v>64</v>
      </c>
      <c r="D76" s="3" t="s">
        <v>341</v>
      </c>
      <c r="E76" s="2" t="s">
        <v>342</v>
      </c>
      <c r="F76" s="2" t="s">
        <v>343</v>
      </c>
      <c r="G76" s="2" t="s">
        <v>344</v>
      </c>
      <c r="H76" s="2" t="s">
        <v>345</v>
      </c>
      <c r="I76" s="2">
        <v>0</v>
      </c>
      <c r="J76" s="2">
        <v>37.72</v>
      </c>
      <c r="K76" s="2">
        <v>1</v>
      </c>
      <c r="L76" s="2">
        <v>12.12</v>
      </c>
      <c r="M76" s="2">
        <v>25.6</v>
      </c>
      <c r="N76" s="18">
        <f>VLOOKUP(G76,Sheet2!A:B,2,FALSE)</f>
        <v>80.2</v>
      </c>
      <c r="O76" s="18">
        <f t="shared" si="6"/>
        <v>32.080000000000005</v>
      </c>
      <c r="P76" s="18">
        <f t="shared" si="7"/>
        <v>69.800000000000011</v>
      </c>
      <c r="Q76" s="11" t="s">
        <v>585</v>
      </c>
    </row>
    <row r="77" spans="1:17" s="4" customFormat="1">
      <c r="A77" s="2" t="s">
        <v>346</v>
      </c>
      <c r="B77" s="2">
        <v>51.9</v>
      </c>
      <c r="C77" s="2">
        <v>57</v>
      </c>
      <c r="D77" s="3" t="s">
        <v>341</v>
      </c>
      <c r="E77" s="2" t="s">
        <v>342</v>
      </c>
      <c r="F77" s="2" t="s">
        <v>343</v>
      </c>
      <c r="G77" s="2" t="s">
        <v>347</v>
      </c>
      <c r="H77" s="2" t="s">
        <v>345</v>
      </c>
      <c r="I77" s="2">
        <v>0</v>
      </c>
      <c r="J77" s="2">
        <v>33.18</v>
      </c>
      <c r="K77" s="2">
        <v>2</v>
      </c>
      <c r="L77" s="2">
        <v>10.38</v>
      </c>
      <c r="M77" s="2">
        <v>22.8</v>
      </c>
      <c r="N77" s="18">
        <f>VLOOKUP(G77,Sheet2!A:B,2,FALSE)</f>
        <v>78.2</v>
      </c>
      <c r="O77" s="18">
        <f t="shared" si="6"/>
        <v>31.28</v>
      </c>
      <c r="P77" s="18">
        <f t="shared" si="7"/>
        <v>64.460000000000008</v>
      </c>
      <c r="Q77" s="11" t="s">
        <v>586</v>
      </c>
    </row>
    <row r="78" spans="1:17" s="4" customFormat="1">
      <c r="A78" s="2" t="s">
        <v>349</v>
      </c>
      <c r="B78" s="2">
        <v>53.4</v>
      </c>
      <c r="C78" s="2">
        <v>50</v>
      </c>
      <c r="D78" s="3" t="s">
        <v>341</v>
      </c>
      <c r="E78" s="2" t="s">
        <v>342</v>
      </c>
      <c r="F78" s="2" t="s">
        <v>343</v>
      </c>
      <c r="G78" s="2" t="s">
        <v>350</v>
      </c>
      <c r="H78" s="2" t="s">
        <v>345</v>
      </c>
      <c r="I78" s="2">
        <v>0</v>
      </c>
      <c r="J78" s="2">
        <v>30.68</v>
      </c>
      <c r="K78" s="2">
        <v>4</v>
      </c>
      <c r="L78" s="2">
        <v>10.68</v>
      </c>
      <c r="M78" s="2">
        <v>20</v>
      </c>
      <c r="N78" s="18">
        <f>VLOOKUP(G78,Sheet2!A:B,2,FALSE)</f>
        <v>83</v>
      </c>
      <c r="O78" s="18">
        <f t="shared" si="6"/>
        <v>33.200000000000003</v>
      </c>
      <c r="P78" s="18">
        <f t="shared" si="7"/>
        <v>63.88</v>
      </c>
      <c r="Q78" s="11" t="s">
        <v>587</v>
      </c>
    </row>
    <row r="79" spans="1:17" s="4" customFormat="1">
      <c r="A79" s="2" t="s">
        <v>353</v>
      </c>
      <c r="B79" s="2">
        <v>67.8</v>
      </c>
      <c r="C79" s="2">
        <v>77.400000000000006</v>
      </c>
      <c r="D79" s="3" t="s">
        <v>354</v>
      </c>
      <c r="E79" s="2" t="s">
        <v>168</v>
      </c>
      <c r="F79" s="2" t="s">
        <v>355</v>
      </c>
      <c r="G79" s="2" t="s">
        <v>356</v>
      </c>
      <c r="H79" s="2" t="s">
        <v>357</v>
      </c>
      <c r="I79" s="2">
        <v>0</v>
      </c>
      <c r="J79" s="2">
        <v>44.52</v>
      </c>
      <c r="K79" s="2">
        <v>1</v>
      </c>
      <c r="L79" s="2">
        <v>13.56</v>
      </c>
      <c r="M79" s="2">
        <v>30.96</v>
      </c>
      <c r="N79" s="18">
        <f>VLOOKUP(G79,Sheet2!A:B,2,FALSE)</f>
        <v>84.6</v>
      </c>
      <c r="O79" s="18">
        <f t="shared" si="6"/>
        <v>33.839999999999996</v>
      </c>
      <c r="P79" s="18">
        <f t="shared" si="7"/>
        <v>78.36</v>
      </c>
      <c r="Q79" s="11" t="s">
        <v>585</v>
      </c>
    </row>
    <row r="80" spans="1:17" s="4" customFormat="1">
      <c r="A80" s="2" t="s">
        <v>360</v>
      </c>
      <c r="B80" s="2">
        <v>63.5</v>
      </c>
      <c r="C80" s="2">
        <v>80.599999999999994</v>
      </c>
      <c r="D80" s="3" t="s">
        <v>361</v>
      </c>
      <c r="E80" s="2" t="s">
        <v>217</v>
      </c>
      <c r="F80" s="2" t="s">
        <v>362</v>
      </c>
      <c r="G80" s="2" t="s">
        <v>363</v>
      </c>
      <c r="H80" s="2" t="s">
        <v>364</v>
      </c>
      <c r="I80" s="2">
        <v>0</v>
      </c>
      <c r="J80" s="2">
        <v>44.94</v>
      </c>
      <c r="K80" s="2">
        <v>1</v>
      </c>
      <c r="L80" s="2">
        <v>12.7</v>
      </c>
      <c r="M80" s="2">
        <v>32.24</v>
      </c>
      <c r="N80" s="18">
        <f>VLOOKUP(G80,Sheet2!A:B,2,FALSE)</f>
        <v>82.6</v>
      </c>
      <c r="O80" s="18">
        <f t="shared" si="6"/>
        <v>33.04</v>
      </c>
      <c r="P80" s="18">
        <f t="shared" si="7"/>
        <v>77.97999999999999</v>
      </c>
      <c r="Q80" s="11" t="s">
        <v>585</v>
      </c>
    </row>
    <row r="81" spans="1:17" s="4" customFormat="1">
      <c r="A81" s="2" t="s">
        <v>365</v>
      </c>
      <c r="B81" s="2">
        <v>60.7</v>
      </c>
      <c r="C81" s="2">
        <v>77.400000000000006</v>
      </c>
      <c r="D81" s="3" t="s">
        <v>361</v>
      </c>
      <c r="E81" s="2" t="s">
        <v>217</v>
      </c>
      <c r="F81" s="2" t="s">
        <v>362</v>
      </c>
      <c r="G81" s="2" t="s">
        <v>366</v>
      </c>
      <c r="H81" s="2" t="s">
        <v>364</v>
      </c>
      <c r="I81" s="2">
        <v>0</v>
      </c>
      <c r="J81" s="2">
        <v>43.1</v>
      </c>
      <c r="K81" s="2">
        <v>2</v>
      </c>
      <c r="L81" s="2">
        <v>12.14</v>
      </c>
      <c r="M81" s="2">
        <v>30.96</v>
      </c>
      <c r="N81" s="18">
        <f>VLOOKUP(G81,Sheet2!A:B,2,FALSE)</f>
        <v>85.64</v>
      </c>
      <c r="O81" s="18">
        <f t="shared" si="6"/>
        <v>34.256</v>
      </c>
      <c r="P81" s="18">
        <f t="shared" si="7"/>
        <v>77.355999999999995</v>
      </c>
      <c r="Q81" s="11" t="s">
        <v>586</v>
      </c>
    </row>
    <row r="82" spans="1:17" s="4" customFormat="1">
      <c r="A82" s="2" t="s">
        <v>376</v>
      </c>
      <c r="B82" s="2">
        <v>70.8</v>
      </c>
      <c r="C82" s="2">
        <v>85.2</v>
      </c>
      <c r="D82" s="3" t="s">
        <v>369</v>
      </c>
      <c r="E82" s="2" t="s">
        <v>2</v>
      </c>
      <c r="F82" s="2" t="s">
        <v>370</v>
      </c>
      <c r="G82" s="2" t="s">
        <v>377</v>
      </c>
      <c r="H82" s="2" t="s">
        <v>371</v>
      </c>
      <c r="I82" s="2">
        <v>0</v>
      </c>
      <c r="J82" s="2">
        <v>48.24</v>
      </c>
      <c r="K82" s="2">
        <v>4</v>
      </c>
      <c r="L82" s="2">
        <v>14.16</v>
      </c>
      <c r="M82" s="2">
        <v>34.08</v>
      </c>
      <c r="N82" s="18">
        <f>VLOOKUP(G82,Sheet2!A:B,2,FALSE)</f>
        <v>82.6</v>
      </c>
      <c r="O82" s="18">
        <f t="shared" ref="O82:O126" si="8">N82*0.4</f>
        <v>33.04</v>
      </c>
      <c r="P82" s="18">
        <f t="shared" si="7"/>
        <v>81.28</v>
      </c>
      <c r="Q82" s="11" t="s">
        <v>577</v>
      </c>
    </row>
    <row r="83" spans="1:17" s="4" customFormat="1">
      <c r="A83" s="2" t="s">
        <v>374</v>
      </c>
      <c r="B83" s="2">
        <v>72.8</v>
      </c>
      <c r="C83" s="2">
        <v>84.6</v>
      </c>
      <c r="D83" s="3" t="s">
        <v>369</v>
      </c>
      <c r="E83" s="2" t="s">
        <v>2</v>
      </c>
      <c r="F83" s="2" t="s">
        <v>370</v>
      </c>
      <c r="G83" s="2" t="s">
        <v>375</v>
      </c>
      <c r="H83" s="2" t="s">
        <v>371</v>
      </c>
      <c r="I83" s="2">
        <v>0</v>
      </c>
      <c r="J83" s="2">
        <v>48.4</v>
      </c>
      <c r="K83" s="2">
        <v>3</v>
      </c>
      <c r="L83" s="2">
        <v>14.56</v>
      </c>
      <c r="M83" s="2">
        <v>33.840000000000003</v>
      </c>
      <c r="N83" s="18">
        <f>VLOOKUP(G83,Sheet2!A:B,2,FALSE)</f>
        <v>80.8</v>
      </c>
      <c r="O83" s="18">
        <f t="shared" si="8"/>
        <v>32.32</v>
      </c>
      <c r="P83" s="18">
        <f t="shared" si="7"/>
        <v>80.72</v>
      </c>
      <c r="Q83" s="11" t="s">
        <v>578</v>
      </c>
    </row>
    <row r="84" spans="1:17" s="4" customFormat="1">
      <c r="A84" s="2" t="s">
        <v>372</v>
      </c>
      <c r="B84" s="2">
        <v>75.400000000000006</v>
      </c>
      <c r="C84" s="2">
        <v>74.400000000000006</v>
      </c>
      <c r="D84" s="3" t="s">
        <v>369</v>
      </c>
      <c r="E84" s="2" t="s">
        <v>2</v>
      </c>
      <c r="F84" s="2" t="s">
        <v>370</v>
      </c>
      <c r="G84" s="2" t="s">
        <v>373</v>
      </c>
      <c r="H84" s="2" t="s">
        <v>371</v>
      </c>
      <c r="I84" s="2">
        <v>6</v>
      </c>
      <c r="J84" s="2">
        <v>48.44</v>
      </c>
      <c r="K84" s="2">
        <v>2</v>
      </c>
      <c r="L84" s="2">
        <v>15.08</v>
      </c>
      <c r="M84" s="2">
        <v>29.76</v>
      </c>
      <c r="N84" s="18">
        <f>VLOOKUP(G84,Sheet2!A:B,2,FALSE)</f>
        <v>80.2</v>
      </c>
      <c r="O84" s="18">
        <f t="shared" si="8"/>
        <v>32.080000000000005</v>
      </c>
      <c r="P84" s="18">
        <f t="shared" si="7"/>
        <v>80.52000000000001</v>
      </c>
      <c r="Q84" s="11" t="s">
        <v>540</v>
      </c>
    </row>
    <row r="85" spans="1:17" s="4" customFormat="1">
      <c r="A85" s="2" t="s">
        <v>15</v>
      </c>
      <c r="B85" s="2">
        <v>75.099999999999994</v>
      </c>
      <c r="C85" s="2">
        <v>79.599999999999994</v>
      </c>
      <c r="D85" s="3" t="s">
        <v>369</v>
      </c>
      <c r="E85" s="2" t="s">
        <v>2</v>
      </c>
      <c r="F85" s="2" t="s">
        <v>370</v>
      </c>
      <c r="G85" s="2" t="s">
        <v>383</v>
      </c>
      <c r="H85" s="2" t="s">
        <v>371</v>
      </c>
      <c r="I85" s="2">
        <v>0</v>
      </c>
      <c r="J85" s="2">
        <v>46.86</v>
      </c>
      <c r="K85" s="2">
        <v>8</v>
      </c>
      <c r="L85" s="2">
        <v>15.02</v>
      </c>
      <c r="M85" s="2">
        <v>31.84</v>
      </c>
      <c r="N85" s="18">
        <f>VLOOKUP(G85,Sheet2!A:B,2,FALSE)</f>
        <v>83.4</v>
      </c>
      <c r="O85" s="18">
        <f t="shared" si="8"/>
        <v>33.360000000000007</v>
      </c>
      <c r="P85" s="18">
        <f t="shared" si="7"/>
        <v>80.22</v>
      </c>
      <c r="Q85" s="11" t="s">
        <v>541</v>
      </c>
    </row>
    <row r="86" spans="1:17" s="4" customFormat="1">
      <c r="A86" s="2" t="s">
        <v>380</v>
      </c>
      <c r="B86" s="2">
        <v>80.900000000000006</v>
      </c>
      <c r="C86" s="2">
        <v>78.400000000000006</v>
      </c>
      <c r="D86" s="3" t="s">
        <v>369</v>
      </c>
      <c r="E86" s="2" t="s">
        <v>2</v>
      </c>
      <c r="F86" s="2" t="s">
        <v>370</v>
      </c>
      <c r="G86" s="2" t="s">
        <v>381</v>
      </c>
      <c r="H86" s="2" t="s">
        <v>371</v>
      </c>
      <c r="I86" s="2">
        <v>0</v>
      </c>
      <c r="J86" s="2">
        <v>47.54</v>
      </c>
      <c r="K86" s="2">
        <v>6</v>
      </c>
      <c r="L86" s="2">
        <v>16.18</v>
      </c>
      <c r="M86" s="2">
        <v>31.36</v>
      </c>
      <c r="N86" s="18">
        <f>VLOOKUP(G86,Sheet2!A:B,2,FALSE)</f>
        <v>81.7</v>
      </c>
      <c r="O86" s="18">
        <f t="shared" si="8"/>
        <v>32.68</v>
      </c>
      <c r="P86" s="18">
        <f t="shared" si="7"/>
        <v>80.22</v>
      </c>
      <c r="Q86" s="11" t="s">
        <v>542</v>
      </c>
    </row>
    <row r="87" spans="1:17" s="4" customFormat="1">
      <c r="A87" s="2" t="s">
        <v>368</v>
      </c>
      <c r="B87" s="2">
        <v>76.099999999999994</v>
      </c>
      <c r="C87" s="2">
        <v>83.4</v>
      </c>
      <c r="D87" s="3" t="s">
        <v>369</v>
      </c>
      <c r="E87" s="2" t="s">
        <v>2</v>
      </c>
      <c r="F87" s="2" t="s">
        <v>370</v>
      </c>
      <c r="G87" s="2">
        <v>16734717</v>
      </c>
      <c r="H87" s="2" t="s">
        <v>371</v>
      </c>
      <c r="I87" s="2">
        <v>0</v>
      </c>
      <c r="J87" s="2">
        <v>48.58</v>
      </c>
      <c r="K87" s="2">
        <v>1</v>
      </c>
      <c r="L87" s="2">
        <v>15.22</v>
      </c>
      <c r="M87" s="2">
        <v>33.36</v>
      </c>
      <c r="N87" s="18">
        <f>VLOOKUP(G87,Sheet2!A:B,2,FALSE)</f>
        <v>79.099999999999994</v>
      </c>
      <c r="O87" s="18">
        <f t="shared" si="8"/>
        <v>31.64</v>
      </c>
      <c r="P87" s="18">
        <f t="shared" si="7"/>
        <v>80.22</v>
      </c>
      <c r="Q87" s="11" t="s">
        <v>543</v>
      </c>
    </row>
    <row r="88" spans="1:17" s="4" customFormat="1">
      <c r="A88" s="11" t="s">
        <v>594</v>
      </c>
      <c r="B88" s="2">
        <v>74.2</v>
      </c>
      <c r="C88" s="2">
        <v>80.599999999999994</v>
      </c>
      <c r="D88" s="3" t="s">
        <v>369</v>
      </c>
      <c r="E88" s="2" t="s">
        <v>2</v>
      </c>
      <c r="F88" s="2" t="s">
        <v>370</v>
      </c>
      <c r="G88" s="2" t="s">
        <v>382</v>
      </c>
      <c r="H88" s="2" t="s">
        <v>371</v>
      </c>
      <c r="I88" s="2">
        <v>0</v>
      </c>
      <c r="J88" s="2">
        <v>47.08</v>
      </c>
      <c r="K88" s="2">
        <v>7</v>
      </c>
      <c r="L88" s="2">
        <v>14.84</v>
      </c>
      <c r="M88" s="2">
        <v>32.24</v>
      </c>
      <c r="N88" s="18">
        <f>VLOOKUP(G88,Sheet2!A:B,2,FALSE)</f>
        <v>82.54</v>
      </c>
      <c r="O88" s="18">
        <f t="shared" si="8"/>
        <v>33.016000000000005</v>
      </c>
      <c r="P88" s="18">
        <f t="shared" si="7"/>
        <v>80.096000000000004</v>
      </c>
      <c r="Q88" s="11" t="s">
        <v>544</v>
      </c>
    </row>
    <row r="89" spans="1:17" s="4" customFormat="1">
      <c r="A89" s="2" t="s">
        <v>378</v>
      </c>
      <c r="B89" s="2">
        <v>70.8</v>
      </c>
      <c r="C89" s="2">
        <v>83.6</v>
      </c>
      <c r="D89" s="3" t="s">
        <v>369</v>
      </c>
      <c r="E89" s="2" t="s">
        <v>2</v>
      </c>
      <c r="F89" s="2" t="s">
        <v>370</v>
      </c>
      <c r="G89" s="2" t="s">
        <v>379</v>
      </c>
      <c r="H89" s="2" t="s">
        <v>371</v>
      </c>
      <c r="I89" s="2">
        <v>0</v>
      </c>
      <c r="J89" s="2">
        <v>47.6</v>
      </c>
      <c r="K89" s="2">
        <v>5</v>
      </c>
      <c r="L89" s="2">
        <v>14.16</v>
      </c>
      <c r="M89" s="2">
        <v>33.44</v>
      </c>
      <c r="N89" s="18">
        <f>VLOOKUP(G89,Sheet2!A:B,2,FALSE)</f>
        <v>79.5</v>
      </c>
      <c r="O89" s="18">
        <f t="shared" si="8"/>
        <v>31.8</v>
      </c>
      <c r="P89" s="18">
        <f t="shared" si="7"/>
        <v>79.400000000000006</v>
      </c>
      <c r="Q89" s="11" t="s">
        <v>545</v>
      </c>
    </row>
    <row r="90" spans="1:17" s="4" customFormat="1">
      <c r="A90" s="2" t="s">
        <v>384</v>
      </c>
      <c r="B90" s="2">
        <v>71</v>
      </c>
      <c r="C90" s="2">
        <v>81.599999999999994</v>
      </c>
      <c r="D90" s="3" t="s">
        <v>369</v>
      </c>
      <c r="E90" s="2" t="s">
        <v>2</v>
      </c>
      <c r="F90" s="2" t="s">
        <v>370</v>
      </c>
      <c r="G90" s="2" t="s">
        <v>385</v>
      </c>
      <c r="H90" s="2" t="s">
        <v>371</v>
      </c>
      <c r="I90" s="2">
        <v>0</v>
      </c>
      <c r="J90" s="2">
        <v>46.84</v>
      </c>
      <c r="K90" s="2">
        <v>9</v>
      </c>
      <c r="L90" s="2">
        <v>14.2</v>
      </c>
      <c r="M90" s="2">
        <v>32.64</v>
      </c>
      <c r="N90" s="18">
        <f>VLOOKUP(G90,Sheet2!A:B,2,FALSE)</f>
        <v>80.900000000000006</v>
      </c>
      <c r="O90" s="18">
        <f t="shared" si="8"/>
        <v>32.360000000000007</v>
      </c>
      <c r="P90" s="18">
        <f t="shared" si="7"/>
        <v>79.200000000000017</v>
      </c>
      <c r="Q90" s="11" t="s">
        <v>546</v>
      </c>
    </row>
    <row r="91" spans="1:17" s="4" customFormat="1">
      <c r="A91" s="2" t="s">
        <v>389</v>
      </c>
      <c r="B91" s="2">
        <v>66.5</v>
      </c>
      <c r="C91" s="2">
        <v>76.599999999999994</v>
      </c>
      <c r="D91" s="3" t="s">
        <v>369</v>
      </c>
      <c r="E91" s="2" t="s">
        <v>2</v>
      </c>
      <c r="F91" s="2" t="s">
        <v>370</v>
      </c>
      <c r="G91" s="2" t="s">
        <v>390</v>
      </c>
      <c r="H91" s="2" t="s">
        <v>371</v>
      </c>
      <c r="I91" s="2">
        <v>4</v>
      </c>
      <c r="J91" s="2">
        <v>46.34</v>
      </c>
      <c r="K91" s="2">
        <v>12</v>
      </c>
      <c r="L91" s="2">
        <v>13.3</v>
      </c>
      <c r="M91" s="2">
        <v>30.64</v>
      </c>
      <c r="N91" s="18">
        <f>VLOOKUP(G91,Sheet2!A:B,2,FALSE)</f>
        <v>81.900000000000006</v>
      </c>
      <c r="O91" s="18">
        <f t="shared" si="8"/>
        <v>32.760000000000005</v>
      </c>
      <c r="P91" s="18">
        <f t="shared" si="7"/>
        <v>79.100000000000009</v>
      </c>
      <c r="Q91" s="11" t="s">
        <v>547</v>
      </c>
    </row>
    <row r="92" spans="1:17" s="4" customFormat="1">
      <c r="A92" s="2" t="s">
        <v>391</v>
      </c>
      <c r="B92" s="2">
        <v>69.5</v>
      </c>
      <c r="C92" s="2">
        <v>79.8</v>
      </c>
      <c r="D92" s="3" t="s">
        <v>369</v>
      </c>
      <c r="E92" s="2" t="s">
        <v>2</v>
      </c>
      <c r="F92" s="2" t="s">
        <v>370</v>
      </c>
      <c r="G92" s="2" t="s">
        <v>392</v>
      </c>
      <c r="H92" s="2" t="s">
        <v>371</v>
      </c>
      <c r="I92" s="2">
        <v>0</v>
      </c>
      <c r="J92" s="2">
        <v>45.82</v>
      </c>
      <c r="K92" s="2">
        <v>13</v>
      </c>
      <c r="L92" s="2">
        <v>13.9</v>
      </c>
      <c r="M92" s="2">
        <v>31.92</v>
      </c>
      <c r="N92" s="18">
        <f>VLOOKUP(G92,Sheet2!A:B,2,FALSE)</f>
        <v>82.92</v>
      </c>
      <c r="O92" s="18">
        <f t="shared" si="8"/>
        <v>33.167999999999999</v>
      </c>
      <c r="P92" s="18">
        <f t="shared" si="7"/>
        <v>78.988</v>
      </c>
      <c r="Q92" s="11" t="s">
        <v>548</v>
      </c>
    </row>
    <row r="93" spans="1:17" s="4" customFormat="1">
      <c r="A93" s="2" t="s">
        <v>393</v>
      </c>
      <c r="B93" s="2">
        <v>67.7</v>
      </c>
      <c r="C93" s="2">
        <v>80.2</v>
      </c>
      <c r="D93" s="3" t="s">
        <v>369</v>
      </c>
      <c r="E93" s="2" t="s">
        <v>2</v>
      </c>
      <c r="F93" s="2" t="s">
        <v>370</v>
      </c>
      <c r="G93" s="2" t="s">
        <v>394</v>
      </c>
      <c r="H93" s="2" t="s">
        <v>371</v>
      </c>
      <c r="I93" s="2">
        <v>0</v>
      </c>
      <c r="J93" s="2">
        <v>45.62</v>
      </c>
      <c r="K93" s="2">
        <v>14</v>
      </c>
      <c r="L93" s="2">
        <v>13.54</v>
      </c>
      <c r="M93" s="2">
        <v>32.08</v>
      </c>
      <c r="N93" s="18">
        <f>VLOOKUP(G93,Sheet2!A:B,2,FALSE)</f>
        <v>83.3</v>
      </c>
      <c r="O93" s="18">
        <f t="shared" si="8"/>
        <v>33.32</v>
      </c>
      <c r="P93" s="18">
        <f t="shared" si="7"/>
        <v>78.94</v>
      </c>
      <c r="Q93" s="11" t="s">
        <v>549</v>
      </c>
    </row>
    <row r="94" spans="1:17" s="4" customFormat="1">
      <c r="A94" s="2" t="s">
        <v>397</v>
      </c>
      <c r="B94" s="2">
        <v>68.599999999999994</v>
      </c>
      <c r="C94" s="2">
        <v>79.2</v>
      </c>
      <c r="D94" s="3" t="s">
        <v>369</v>
      </c>
      <c r="E94" s="2" t="s">
        <v>2</v>
      </c>
      <c r="F94" s="2" t="s">
        <v>370</v>
      </c>
      <c r="G94" s="2" t="s">
        <v>398</v>
      </c>
      <c r="H94" s="2" t="s">
        <v>371</v>
      </c>
      <c r="I94" s="2">
        <v>0</v>
      </c>
      <c r="J94" s="2">
        <v>45.4</v>
      </c>
      <c r="K94" s="2">
        <v>16</v>
      </c>
      <c r="L94" s="2">
        <v>13.72</v>
      </c>
      <c r="M94" s="2">
        <v>31.68</v>
      </c>
      <c r="N94" s="18">
        <f>VLOOKUP(G94,Sheet2!A:B,2,FALSE)</f>
        <v>83.6</v>
      </c>
      <c r="O94" s="18">
        <f t="shared" si="8"/>
        <v>33.44</v>
      </c>
      <c r="P94" s="18">
        <f t="shared" si="7"/>
        <v>78.84</v>
      </c>
      <c r="Q94" s="11" t="s">
        <v>550</v>
      </c>
    </row>
    <row r="95" spans="1:17" s="4" customFormat="1">
      <c r="A95" s="2" t="s">
        <v>395</v>
      </c>
      <c r="B95" s="2">
        <v>67.2</v>
      </c>
      <c r="C95" s="2">
        <v>80.2</v>
      </c>
      <c r="D95" s="3" t="s">
        <v>369</v>
      </c>
      <c r="E95" s="2" t="s">
        <v>2</v>
      </c>
      <c r="F95" s="2" t="s">
        <v>370</v>
      </c>
      <c r="G95" s="2" t="s">
        <v>396</v>
      </c>
      <c r="H95" s="2" t="s">
        <v>371</v>
      </c>
      <c r="I95" s="2">
        <v>0</v>
      </c>
      <c r="J95" s="2">
        <v>45.52</v>
      </c>
      <c r="K95" s="2">
        <v>15</v>
      </c>
      <c r="L95" s="2">
        <v>13.44</v>
      </c>
      <c r="M95" s="2">
        <v>32.08</v>
      </c>
      <c r="N95" s="18">
        <f>VLOOKUP(G95,Sheet2!A:B,2,FALSE)</f>
        <v>82.7</v>
      </c>
      <c r="O95" s="18">
        <f t="shared" si="8"/>
        <v>33.080000000000005</v>
      </c>
      <c r="P95" s="18">
        <f t="shared" si="7"/>
        <v>78.600000000000009</v>
      </c>
      <c r="Q95" s="11" t="s">
        <v>551</v>
      </c>
    </row>
    <row r="96" spans="1:17" s="4" customFormat="1">
      <c r="A96" s="2" t="s">
        <v>386</v>
      </c>
      <c r="B96" s="2">
        <v>65.8</v>
      </c>
      <c r="C96" s="2">
        <v>77.400000000000006</v>
      </c>
      <c r="D96" s="3" t="s">
        <v>369</v>
      </c>
      <c r="E96" s="2" t="s">
        <v>2</v>
      </c>
      <c r="F96" s="2" t="s">
        <v>370</v>
      </c>
      <c r="G96" s="2" t="s">
        <v>387</v>
      </c>
      <c r="H96" s="2" t="s">
        <v>371</v>
      </c>
      <c r="I96" s="2">
        <v>4</v>
      </c>
      <c r="J96" s="2">
        <v>46.52</v>
      </c>
      <c r="K96" s="2">
        <v>10</v>
      </c>
      <c r="L96" s="2">
        <v>13.16</v>
      </c>
      <c r="M96" s="2">
        <v>30.96</v>
      </c>
      <c r="N96" s="18">
        <f>VLOOKUP(G96,Sheet2!A:B,2,FALSE)</f>
        <v>80.2</v>
      </c>
      <c r="O96" s="18">
        <f t="shared" si="8"/>
        <v>32.080000000000005</v>
      </c>
      <c r="P96" s="18">
        <f t="shared" si="7"/>
        <v>78.600000000000009</v>
      </c>
      <c r="Q96" s="11" t="s">
        <v>552</v>
      </c>
    </row>
    <row r="97" spans="1:17" s="4" customFormat="1">
      <c r="A97" s="2" t="s">
        <v>418</v>
      </c>
      <c r="B97" s="2">
        <v>77.2</v>
      </c>
      <c r="C97" s="2">
        <v>84.6</v>
      </c>
      <c r="D97" s="3" t="s">
        <v>419</v>
      </c>
      <c r="E97" s="2" t="s">
        <v>2</v>
      </c>
      <c r="F97" s="2" t="s">
        <v>420</v>
      </c>
      <c r="G97" s="2" t="s">
        <v>421</v>
      </c>
      <c r="H97" s="2" t="s">
        <v>422</v>
      </c>
      <c r="I97" s="2">
        <v>0</v>
      </c>
      <c r="J97" s="2">
        <v>49.28</v>
      </c>
      <c r="K97" s="2">
        <v>1</v>
      </c>
      <c r="L97" s="2">
        <v>15.44</v>
      </c>
      <c r="M97" s="2">
        <v>33.840000000000003</v>
      </c>
      <c r="N97" s="18">
        <f>VLOOKUP(G97,Sheet2!A:B,2,FALSE)</f>
        <v>83.9</v>
      </c>
      <c r="O97" s="18">
        <f t="shared" si="8"/>
        <v>33.56</v>
      </c>
      <c r="P97" s="18">
        <f t="shared" si="7"/>
        <v>82.84</v>
      </c>
      <c r="Q97" s="11" t="s">
        <v>579</v>
      </c>
    </row>
    <row r="98" spans="1:17" s="4" customFormat="1">
      <c r="A98" s="2" t="s">
        <v>427</v>
      </c>
      <c r="B98" s="2">
        <v>75.900000000000006</v>
      </c>
      <c r="C98" s="2">
        <v>81.8</v>
      </c>
      <c r="D98" s="3" t="s">
        <v>419</v>
      </c>
      <c r="E98" s="2" t="s">
        <v>2</v>
      </c>
      <c r="F98" s="2" t="s">
        <v>420</v>
      </c>
      <c r="G98" s="2" t="s">
        <v>428</v>
      </c>
      <c r="H98" s="2" t="s">
        <v>422</v>
      </c>
      <c r="I98" s="2">
        <v>0</v>
      </c>
      <c r="J98" s="2">
        <v>47.9</v>
      </c>
      <c r="K98" s="2">
        <v>4</v>
      </c>
      <c r="L98" s="2">
        <v>15.18</v>
      </c>
      <c r="M98" s="2">
        <v>32.72</v>
      </c>
      <c r="N98" s="18">
        <f>VLOOKUP(G98,Sheet2!A:B,2,FALSE)</f>
        <v>83.3</v>
      </c>
      <c r="O98" s="18">
        <f t="shared" si="8"/>
        <v>33.32</v>
      </c>
      <c r="P98" s="18">
        <f t="shared" si="7"/>
        <v>81.22</v>
      </c>
      <c r="Q98" s="11" t="s">
        <v>580</v>
      </c>
    </row>
    <row r="99" spans="1:17" s="4" customFormat="1">
      <c r="A99" s="2" t="s">
        <v>423</v>
      </c>
      <c r="B99" s="2">
        <v>74.400000000000006</v>
      </c>
      <c r="C99" s="2">
        <v>84.6</v>
      </c>
      <c r="D99" s="3" t="s">
        <v>419</v>
      </c>
      <c r="E99" s="2" t="s">
        <v>2</v>
      </c>
      <c r="F99" s="2" t="s">
        <v>420</v>
      </c>
      <c r="G99" s="2" t="s">
        <v>424</v>
      </c>
      <c r="H99" s="2" t="s">
        <v>422</v>
      </c>
      <c r="I99" s="2">
        <v>0</v>
      </c>
      <c r="J99" s="2">
        <v>48.72</v>
      </c>
      <c r="K99" s="2">
        <v>2</v>
      </c>
      <c r="L99" s="2">
        <v>14.88</v>
      </c>
      <c r="M99" s="2">
        <v>33.840000000000003</v>
      </c>
      <c r="N99" s="18">
        <f>VLOOKUP(G99,Sheet2!A:B,2,FALSE)</f>
        <v>80</v>
      </c>
      <c r="O99" s="18">
        <f t="shared" si="8"/>
        <v>32</v>
      </c>
      <c r="P99" s="18">
        <f t="shared" ref="P99:P130" si="9">J99+O99</f>
        <v>80.72</v>
      </c>
      <c r="Q99" s="11" t="s">
        <v>540</v>
      </c>
    </row>
    <row r="100" spans="1:17" s="4" customFormat="1">
      <c r="A100" s="2" t="s">
        <v>425</v>
      </c>
      <c r="B100" s="2">
        <v>71.599999999999994</v>
      </c>
      <c r="C100" s="2">
        <v>85.2</v>
      </c>
      <c r="D100" s="3" t="s">
        <v>419</v>
      </c>
      <c r="E100" s="2" t="s">
        <v>2</v>
      </c>
      <c r="F100" s="2" t="s">
        <v>420</v>
      </c>
      <c r="G100" s="2" t="s">
        <v>426</v>
      </c>
      <c r="H100" s="2" t="s">
        <v>422</v>
      </c>
      <c r="I100" s="2">
        <v>0</v>
      </c>
      <c r="J100" s="2">
        <v>48.4</v>
      </c>
      <c r="K100" s="2">
        <v>3</v>
      </c>
      <c r="L100" s="2">
        <v>14.32</v>
      </c>
      <c r="M100" s="2">
        <v>34.08</v>
      </c>
      <c r="N100" s="18">
        <f>VLOOKUP(G100,Sheet2!A:B,2,FALSE)</f>
        <v>80.099999999999994</v>
      </c>
      <c r="O100" s="18">
        <f t="shared" si="8"/>
        <v>32.04</v>
      </c>
      <c r="P100" s="18">
        <f t="shared" si="9"/>
        <v>80.44</v>
      </c>
      <c r="Q100" s="11" t="s">
        <v>541</v>
      </c>
    </row>
    <row r="101" spans="1:17" s="4" customFormat="1">
      <c r="A101" s="2" t="s">
        <v>437</v>
      </c>
      <c r="B101" s="2">
        <v>66</v>
      </c>
      <c r="C101" s="2">
        <v>82.6</v>
      </c>
      <c r="D101" s="3" t="s">
        <v>419</v>
      </c>
      <c r="E101" s="2" t="s">
        <v>2</v>
      </c>
      <c r="F101" s="2" t="s">
        <v>420</v>
      </c>
      <c r="G101" s="2" t="s">
        <v>438</v>
      </c>
      <c r="H101" s="2" t="s">
        <v>422</v>
      </c>
      <c r="I101" s="2">
        <v>0</v>
      </c>
      <c r="J101" s="2">
        <v>46.24</v>
      </c>
      <c r="K101" s="2">
        <v>9</v>
      </c>
      <c r="L101" s="2">
        <v>13.2</v>
      </c>
      <c r="M101" s="2">
        <v>33.04</v>
      </c>
      <c r="N101" s="18">
        <f>VLOOKUP(G101,Sheet2!A:B,2,FALSE)</f>
        <v>83.9</v>
      </c>
      <c r="O101" s="18">
        <f t="shared" si="8"/>
        <v>33.56</v>
      </c>
      <c r="P101" s="18">
        <f t="shared" si="9"/>
        <v>79.800000000000011</v>
      </c>
      <c r="Q101" s="11" t="s">
        <v>542</v>
      </c>
    </row>
    <row r="102" spans="1:17" s="4" customFormat="1">
      <c r="A102" s="2" t="s">
        <v>431</v>
      </c>
      <c r="B102" s="2">
        <v>73.400000000000006</v>
      </c>
      <c r="C102" s="2">
        <v>79.2</v>
      </c>
      <c r="D102" s="3" t="s">
        <v>419</v>
      </c>
      <c r="E102" s="2" t="s">
        <v>2</v>
      </c>
      <c r="F102" s="2" t="s">
        <v>420</v>
      </c>
      <c r="G102" s="2" t="s">
        <v>432</v>
      </c>
      <c r="H102" s="2" t="s">
        <v>422</v>
      </c>
      <c r="I102" s="2">
        <v>0</v>
      </c>
      <c r="J102" s="2">
        <v>46.36</v>
      </c>
      <c r="K102" s="2">
        <v>6</v>
      </c>
      <c r="L102" s="2">
        <v>14.68</v>
      </c>
      <c r="M102" s="2">
        <v>31.68</v>
      </c>
      <c r="N102" s="18">
        <f>VLOOKUP(G102,Sheet2!A:B,2,FALSE)</f>
        <v>83.4</v>
      </c>
      <c r="O102" s="18">
        <f t="shared" si="8"/>
        <v>33.360000000000007</v>
      </c>
      <c r="P102" s="18">
        <f t="shared" si="9"/>
        <v>79.72</v>
      </c>
      <c r="Q102" s="11" t="s">
        <v>543</v>
      </c>
    </row>
    <row r="103" spans="1:17" s="4" customFormat="1">
      <c r="A103" s="2" t="s">
        <v>447</v>
      </c>
      <c r="B103" s="2">
        <v>68.400000000000006</v>
      </c>
      <c r="C103" s="2">
        <v>79.400000000000006</v>
      </c>
      <c r="D103" s="3" t="s">
        <v>419</v>
      </c>
      <c r="E103" s="2" t="s">
        <v>2</v>
      </c>
      <c r="F103" s="2" t="s">
        <v>420</v>
      </c>
      <c r="G103" s="2" t="s">
        <v>448</v>
      </c>
      <c r="H103" s="2" t="s">
        <v>422</v>
      </c>
      <c r="I103" s="2">
        <v>0</v>
      </c>
      <c r="J103" s="2">
        <v>45.44</v>
      </c>
      <c r="K103" s="2">
        <v>15</v>
      </c>
      <c r="L103" s="2">
        <v>13.68</v>
      </c>
      <c r="M103" s="2">
        <v>31.76</v>
      </c>
      <c r="N103" s="18">
        <f>VLOOKUP(G103,Sheet2!A:B,2,FALSE)</f>
        <v>84.7</v>
      </c>
      <c r="O103" s="18">
        <f t="shared" si="8"/>
        <v>33.880000000000003</v>
      </c>
      <c r="P103" s="18">
        <f t="shared" si="9"/>
        <v>79.319999999999993</v>
      </c>
      <c r="Q103" s="11" t="s">
        <v>544</v>
      </c>
    </row>
    <row r="104" spans="1:17" s="4" customFormat="1">
      <c r="A104" s="2" t="s">
        <v>433</v>
      </c>
      <c r="B104" s="2">
        <v>60.4</v>
      </c>
      <c r="C104" s="2">
        <v>79.599999999999994</v>
      </c>
      <c r="D104" s="3" t="s">
        <v>419</v>
      </c>
      <c r="E104" s="2" t="s">
        <v>2</v>
      </c>
      <c r="F104" s="2" t="s">
        <v>420</v>
      </c>
      <c r="G104" s="2" t="s">
        <v>434</v>
      </c>
      <c r="H104" s="2" t="s">
        <v>422</v>
      </c>
      <c r="I104" s="2">
        <v>4</v>
      </c>
      <c r="J104" s="2">
        <v>46.32</v>
      </c>
      <c r="K104" s="2">
        <v>7</v>
      </c>
      <c r="L104" s="2">
        <v>12.08</v>
      </c>
      <c r="M104" s="2">
        <v>31.84</v>
      </c>
      <c r="N104" s="18">
        <f>VLOOKUP(G104,Sheet2!A:B,2,FALSE)</f>
        <v>82</v>
      </c>
      <c r="O104" s="18">
        <f t="shared" si="8"/>
        <v>32.800000000000004</v>
      </c>
      <c r="P104" s="18">
        <f t="shared" si="9"/>
        <v>79.12</v>
      </c>
      <c r="Q104" s="11" t="s">
        <v>545</v>
      </c>
    </row>
    <row r="105" spans="1:17" s="4" customFormat="1">
      <c r="A105" s="2" t="s">
        <v>429</v>
      </c>
      <c r="B105" s="2">
        <v>75</v>
      </c>
      <c r="C105" s="2">
        <v>79.599999999999994</v>
      </c>
      <c r="D105" s="3" t="s">
        <v>419</v>
      </c>
      <c r="E105" s="2" t="s">
        <v>2</v>
      </c>
      <c r="F105" s="2" t="s">
        <v>420</v>
      </c>
      <c r="G105" s="2" t="s">
        <v>430</v>
      </c>
      <c r="H105" s="2" t="s">
        <v>422</v>
      </c>
      <c r="I105" s="2">
        <v>0</v>
      </c>
      <c r="J105" s="2">
        <v>46.84</v>
      </c>
      <c r="K105" s="2">
        <v>5</v>
      </c>
      <c r="L105" s="2">
        <v>15</v>
      </c>
      <c r="M105" s="2">
        <v>31.84</v>
      </c>
      <c r="N105" s="18">
        <f>VLOOKUP(G105,Sheet2!A:B,2,FALSE)</f>
        <v>80.599999999999994</v>
      </c>
      <c r="O105" s="18">
        <f t="shared" si="8"/>
        <v>32.24</v>
      </c>
      <c r="P105" s="18">
        <f t="shared" si="9"/>
        <v>79.080000000000013</v>
      </c>
      <c r="Q105" s="11" t="s">
        <v>546</v>
      </c>
    </row>
    <row r="106" spans="1:17" s="4" customFormat="1">
      <c r="A106" s="2" t="s">
        <v>439</v>
      </c>
      <c r="B106" s="2">
        <v>68</v>
      </c>
      <c r="C106" s="2">
        <v>81.400000000000006</v>
      </c>
      <c r="D106" s="3" t="s">
        <v>419</v>
      </c>
      <c r="E106" s="2" t="s">
        <v>2</v>
      </c>
      <c r="F106" s="2" t="s">
        <v>420</v>
      </c>
      <c r="G106" s="2" t="s">
        <v>440</v>
      </c>
      <c r="H106" s="2" t="s">
        <v>422</v>
      </c>
      <c r="I106" s="2">
        <v>0</v>
      </c>
      <c r="J106" s="2">
        <v>46.16</v>
      </c>
      <c r="K106" s="2">
        <v>10</v>
      </c>
      <c r="L106" s="2">
        <v>13.6</v>
      </c>
      <c r="M106" s="2">
        <v>32.56</v>
      </c>
      <c r="N106" s="18">
        <f>VLOOKUP(G106,Sheet2!A:B,2,FALSE)</f>
        <v>81.8</v>
      </c>
      <c r="O106" s="18">
        <f t="shared" si="8"/>
        <v>32.72</v>
      </c>
      <c r="P106" s="18">
        <f t="shared" si="9"/>
        <v>78.88</v>
      </c>
      <c r="Q106" s="11" t="s">
        <v>547</v>
      </c>
    </row>
    <row r="107" spans="1:17" s="4" customFormat="1">
      <c r="A107" s="2" t="s">
        <v>435</v>
      </c>
      <c r="B107" s="2">
        <v>68.3</v>
      </c>
      <c r="C107" s="2">
        <v>75.599999999999994</v>
      </c>
      <c r="D107" s="3" t="s">
        <v>419</v>
      </c>
      <c r="E107" s="2" t="s">
        <v>2</v>
      </c>
      <c r="F107" s="2" t="s">
        <v>420</v>
      </c>
      <c r="G107" s="2" t="s">
        <v>436</v>
      </c>
      <c r="H107" s="2" t="s">
        <v>422</v>
      </c>
      <c r="I107" s="2">
        <v>4</v>
      </c>
      <c r="J107" s="2">
        <v>46.3</v>
      </c>
      <c r="K107" s="2">
        <v>8</v>
      </c>
      <c r="L107" s="2">
        <v>13.66</v>
      </c>
      <c r="M107" s="2">
        <v>30.24</v>
      </c>
      <c r="N107" s="18">
        <f>VLOOKUP(G107,Sheet2!A:B,2,FALSE)</f>
        <v>81</v>
      </c>
      <c r="O107" s="18">
        <f t="shared" si="8"/>
        <v>32.4</v>
      </c>
      <c r="P107" s="18">
        <f t="shared" si="9"/>
        <v>78.699999999999989</v>
      </c>
      <c r="Q107" s="11" t="s">
        <v>548</v>
      </c>
    </row>
    <row r="108" spans="1:17" s="4" customFormat="1">
      <c r="A108" s="2" t="s">
        <v>441</v>
      </c>
      <c r="B108" s="2">
        <v>69.8</v>
      </c>
      <c r="C108" s="2">
        <v>80.400000000000006</v>
      </c>
      <c r="D108" s="3" t="s">
        <v>419</v>
      </c>
      <c r="E108" s="2" t="s">
        <v>2</v>
      </c>
      <c r="F108" s="2" t="s">
        <v>420</v>
      </c>
      <c r="G108" s="2" t="s">
        <v>442</v>
      </c>
      <c r="H108" s="2" t="s">
        <v>422</v>
      </c>
      <c r="I108" s="2">
        <v>0</v>
      </c>
      <c r="J108" s="2">
        <v>46.12</v>
      </c>
      <c r="K108" s="2">
        <v>11</v>
      </c>
      <c r="L108" s="2">
        <v>13.96</v>
      </c>
      <c r="M108" s="2">
        <v>32.159999999999997</v>
      </c>
      <c r="N108" s="18">
        <f>VLOOKUP(G108,Sheet2!A:B,2,FALSE)</f>
        <v>81.400000000000006</v>
      </c>
      <c r="O108" s="18">
        <f t="shared" si="8"/>
        <v>32.56</v>
      </c>
      <c r="P108" s="18">
        <f t="shared" si="9"/>
        <v>78.680000000000007</v>
      </c>
      <c r="Q108" s="11" t="s">
        <v>549</v>
      </c>
    </row>
    <row r="109" spans="1:17" s="4" customFormat="1">
      <c r="A109" s="2" t="s">
        <v>454</v>
      </c>
      <c r="B109" s="2">
        <v>76.5</v>
      </c>
      <c r="C109" s="2">
        <v>74.599999999999994</v>
      </c>
      <c r="D109" s="3" t="s">
        <v>419</v>
      </c>
      <c r="E109" s="2" t="s">
        <v>2</v>
      </c>
      <c r="F109" s="2" t="s">
        <v>420</v>
      </c>
      <c r="G109" s="2" t="s">
        <v>455</v>
      </c>
      <c r="H109" s="2" t="s">
        <v>422</v>
      </c>
      <c r="I109" s="2">
        <v>0</v>
      </c>
      <c r="J109" s="2">
        <v>45.14</v>
      </c>
      <c r="K109" s="2">
        <v>20</v>
      </c>
      <c r="L109" s="2">
        <v>15.3</v>
      </c>
      <c r="M109" s="2">
        <v>29.84</v>
      </c>
      <c r="N109" s="18">
        <f>VLOOKUP(G109,Sheet2!A:B,2,FALSE)</f>
        <v>83.8</v>
      </c>
      <c r="O109" s="18">
        <f t="shared" si="8"/>
        <v>33.520000000000003</v>
      </c>
      <c r="P109" s="18">
        <f t="shared" si="9"/>
        <v>78.66</v>
      </c>
      <c r="Q109" s="11" t="s">
        <v>550</v>
      </c>
    </row>
    <row r="110" spans="1:17" s="4" customFormat="1">
      <c r="A110" s="2" t="s">
        <v>449</v>
      </c>
      <c r="B110" s="2">
        <v>67.5</v>
      </c>
      <c r="C110" s="2">
        <v>67.599999999999994</v>
      </c>
      <c r="D110" s="3" t="s">
        <v>419</v>
      </c>
      <c r="E110" s="2" t="s">
        <v>2</v>
      </c>
      <c r="F110" s="2" t="s">
        <v>420</v>
      </c>
      <c r="G110" s="2" t="s">
        <v>450</v>
      </c>
      <c r="H110" s="2" t="s">
        <v>422</v>
      </c>
      <c r="I110" s="2">
        <v>8</v>
      </c>
      <c r="J110" s="2">
        <v>45.34</v>
      </c>
      <c r="K110" s="2">
        <v>16</v>
      </c>
      <c r="L110" s="2">
        <v>13.5</v>
      </c>
      <c r="M110" s="2">
        <v>27.04</v>
      </c>
      <c r="N110" s="18">
        <f>VLOOKUP(G110,Sheet2!A:B,2,FALSE)</f>
        <v>82.8</v>
      </c>
      <c r="O110" s="18">
        <f t="shared" si="8"/>
        <v>33.119999999999997</v>
      </c>
      <c r="P110" s="18">
        <f t="shared" si="9"/>
        <v>78.460000000000008</v>
      </c>
      <c r="Q110" s="11" t="s">
        <v>551</v>
      </c>
    </row>
    <row r="111" spans="1:17" s="4" customFormat="1">
      <c r="A111" s="2" t="s">
        <v>444</v>
      </c>
      <c r="B111" s="2">
        <v>68.3</v>
      </c>
      <c r="C111" s="2">
        <v>79.8</v>
      </c>
      <c r="D111" s="3" t="s">
        <v>419</v>
      </c>
      <c r="E111" s="2" t="s">
        <v>2</v>
      </c>
      <c r="F111" s="2" t="s">
        <v>420</v>
      </c>
      <c r="G111" s="2" t="s">
        <v>445</v>
      </c>
      <c r="H111" s="2" t="s">
        <v>422</v>
      </c>
      <c r="I111" s="2">
        <v>0</v>
      </c>
      <c r="J111" s="2">
        <v>45.58</v>
      </c>
      <c r="K111" s="2">
        <v>13</v>
      </c>
      <c r="L111" s="2">
        <v>13.66</v>
      </c>
      <c r="M111" s="2">
        <v>31.92</v>
      </c>
      <c r="N111" s="18">
        <f>VLOOKUP(G111,Sheet2!A:B,2,FALSE)</f>
        <v>81.8</v>
      </c>
      <c r="O111" s="18">
        <f t="shared" si="8"/>
        <v>32.72</v>
      </c>
      <c r="P111" s="18">
        <f t="shared" si="9"/>
        <v>78.3</v>
      </c>
      <c r="Q111" s="11" t="s">
        <v>552</v>
      </c>
    </row>
    <row r="112" spans="1:17" s="4" customFormat="1">
      <c r="A112" s="2" t="s">
        <v>481</v>
      </c>
      <c r="B112" s="2">
        <v>72.599999999999994</v>
      </c>
      <c r="C112" s="2">
        <v>84.2</v>
      </c>
      <c r="D112" s="3" t="s">
        <v>477</v>
      </c>
      <c r="E112" s="2" t="s">
        <v>581</v>
      </c>
      <c r="F112" s="2" t="s">
        <v>478</v>
      </c>
      <c r="G112" s="1" t="s">
        <v>482</v>
      </c>
      <c r="H112" s="2" t="s">
        <v>480</v>
      </c>
      <c r="I112" s="2">
        <v>0</v>
      </c>
      <c r="J112" s="2">
        <v>48.2</v>
      </c>
      <c r="K112" s="2">
        <v>2</v>
      </c>
      <c r="L112" s="2">
        <v>14.52</v>
      </c>
      <c r="M112" s="2">
        <v>33.68</v>
      </c>
      <c r="N112" s="18">
        <f>VLOOKUP(G112,Sheet2!A:B,2,FALSE)</f>
        <v>83.6</v>
      </c>
      <c r="O112" s="18">
        <f t="shared" si="8"/>
        <v>33.44</v>
      </c>
      <c r="P112" s="18">
        <f t="shared" si="9"/>
        <v>81.64</v>
      </c>
      <c r="Q112" s="11" t="s">
        <v>582</v>
      </c>
    </row>
    <row r="113" spans="1:17" s="4" customFormat="1">
      <c r="A113" s="2" t="s">
        <v>483</v>
      </c>
      <c r="B113" s="2">
        <v>78.400000000000006</v>
      </c>
      <c r="C113" s="2">
        <v>79.400000000000006</v>
      </c>
      <c r="D113" s="3" t="s">
        <v>477</v>
      </c>
      <c r="E113" s="2" t="s">
        <v>2</v>
      </c>
      <c r="F113" s="2" t="s">
        <v>478</v>
      </c>
      <c r="G113" s="1" t="s">
        <v>484</v>
      </c>
      <c r="H113" s="2" t="s">
        <v>480</v>
      </c>
      <c r="I113" s="2">
        <v>0</v>
      </c>
      <c r="J113" s="2">
        <v>47.44</v>
      </c>
      <c r="K113" s="2">
        <v>3</v>
      </c>
      <c r="L113" s="2">
        <v>15.68</v>
      </c>
      <c r="M113" s="2">
        <v>31.76</v>
      </c>
      <c r="N113" s="18">
        <f>VLOOKUP(G113,Sheet2!A:B,2,FALSE)</f>
        <v>83.6</v>
      </c>
      <c r="O113" s="18">
        <f t="shared" si="8"/>
        <v>33.44</v>
      </c>
      <c r="P113" s="18">
        <f t="shared" si="9"/>
        <v>80.88</v>
      </c>
      <c r="Q113" s="11" t="s">
        <v>583</v>
      </c>
    </row>
    <row r="114" spans="1:17" s="4" customFormat="1">
      <c r="A114" s="2" t="s">
        <v>476</v>
      </c>
      <c r="B114" s="2">
        <v>70.400000000000006</v>
      </c>
      <c r="C114" s="2">
        <v>80.2</v>
      </c>
      <c r="D114" s="3" t="s">
        <v>584</v>
      </c>
      <c r="E114" s="2" t="s">
        <v>2</v>
      </c>
      <c r="F114" s="2" t="s">
        <v>478</v>
      </c>
      <c r="G114" s="1" t="s">
        <v>479</v>
      </c>
      <c r="H114" s="2" t="s">
        <v>480</v>
      </c>
      <c r="I114" s="2">
        <v>4</v>
      </c>
      <c r="J114" s="2">
        <v>48.56</v>
      </c>
      <c r="K114" s="2">
        <v>1</v>
      </c>
      <c r="L114" s="2">
        <v>14.08</v>
      </c>
      <c r="M114" s="2">
        <v>32.08</v>
      </c>
      <c r="N114" s="18">
        <f>VLOOKUP(G114,Sheet2!A:B,2,FALSE)</f>
        <v>80.599999999999994</v>
      </c>
      <c r="O114" s="18">
        <f t="shared" si="8"/>
        <v>32.24</v>
      </c>
      <c r="P114" s="18">
        <f t="shared" si="9"/>
        <v>80.800000000000011</v>
      </c>
      <c r="Q114" s="11" t="s">
        <v>540</v>
      </c>
    </row>
    <row r="115" spans="1:17" s="4" customFormat="1">
      <c r="A115" s="2" t="s">
        <v>496</v>
      </c>
      <c r="B115" s="2">
        <v>75.5</v>
      </c>
      <c r="C115" s="2">
        <v>75.8</v>
      </c>
      <c r="D115" s="3" t="s">
        <v>477</v>
      </c>
      <c r="E115" s="2" t="s">
        <v>2</v>
      </c>
      <c r="F115" s="2" t="s">
        <v>478</v>
      </c>
      <c r="G115" s="1" t="s">
        <v>497</v>
      </c>
      <c r="H115" s="2" t="s">
        <v>480</v>
      </c>
      <c r="I115" s="2">
        <v>0</v>
      </c>
      <c r="J115" s="2">
        <v>45.42</v>
      </c>
      <c r="K115" s="2">
        <v>11</v>
      </c>
      <c r="L115" s="2">
        <v>15.1</v>
      </c>
      <c r="M115" s="2">
        <v>30.32</v>
      </c>
      <c r="N115" s="18">
        <f>VLOOKUP(G115,Sheet2!A:B,2,FALSE)</f>
        <v>86.76</v>
      </c>
      <c r="O115" s="18">
        <f t="shared" si="8"/>
        <v>34.704000000000001</v>
      </c>
      <c r="P115" s="18">
        <f t="shared" si="9"/>
        <v>80.123999999999995</v>
      </c>
      <c r="Q115" s="11" t="s">
        <v>541</v>
      </c>
    </row>
    <row r="116" spans="1:17" s="4" customFormat="1">
      <c r="A116" s="2" t="s">
        <v>485</v>
      </c>
      <c r="B116" s="2">
        <v>71.900000000000006</v>
      </c>
      <c r="C116" s="2">
        <v>82.6</v>
      </c>
      <c r="D116" s="3" t="s">
        <v>477</v>
      </c>
      <c r="E116" s="2" t="s">
        <v>2</v>
      </c>
      <c r="F116" s="2" t="s">
        <v>478</v>
      </c>
      <c r="G116" s="1" t="s">
        <v>486</v>
      </c>
      <c r="H116" s="2" t="s">
        <v>480</v>
      </c>
      <c r="I116" s="2">
        <v>0</v>
      </c>
      <c r="J116" s="2">
        <v>47.42</v>
      </c>
      <c r="K116" s="2">
        <v>4</v>
      </c>
      <c r="L116" s="2">
        <v>14.38</v>
      </c>
      <c r="M116" s="2">
        <v>33.04</v>
      </c>
      <c r="N116" s="18">
        <f>VLOOKUP(G116,Sheet2!A:B,2,FALSE)</f>
        <v>81.7</v>
      </c>
      <c r="O116" s="18">
        <f t="shared" si="8"/>
        <v>32.68</v>
      </c>
      <c r="P116" s="18">
        <f t="shared" si="9"/>
        <v>80.099999999999994</v>
      </c>
      <c r="Q116" s="11" t="s">
        <v>542</v>
      </c>
    </row>
    <row r="117" spans="1:17" s="4" customFormat="1">
      <c r="A117" s="2" t="s">
        <v>489</v>
      </c>
      <c r="B117" s="2">
        <v>65.3</v>
      </c>
      <c r="C117" s="2">
        <v>82.2</v>
      </c>
      <c r="D117" s="3" t="s">
        <v>477</v>
      </c>
      <c r="E117" s="2" t="s">
        <v>2</v>
      </c>
      <c r="F117" s="2" t="s">
        <v>478</v>
      </c>
      <c r="G117" s="1" t="s">
        <v>490</v>
      </c>
      <c r="H117" s="2" t="s">
        <v>480</v>
      </c>
      <c r="I117" s="2">
        <v>0</v>
      </c>
      <c r="J117" s="2">
        <v>45.94</v>
      </c>
      <c r="K117" s="2">
        <v>7</v>
      </c>
      <c r="L117" s="2">
        <v>13.06</v>
      </c>
      <c r="M117" s="2">
        <v>32.880000000000003</v>
      </c>
      <c r="N117" s="18">
        <f>VLOOKUP(G117,Sheet2!A:B,2,FALSE)</f>
        <v>84.2</v>
      </c>
      <c r="O117" s="18">
        <f t="shared" si="8"/>
        <v>33.68</v>
      </c>
      <c r="P117" s="18">
        <f t="shared" si="9"/>
        <v>79.62</v>
      </c>
      <c r="Q117" s="11" t="s">
        <v>543</v>
      </c>
    </row>
    <row r="118" spans="1:17" s="4" customFormat="1">
      <c r="A118" s="2" t="s">
        <v>487</v>
      </c>
      <c r="B118" s="2">
        <v>71.900000000000006</v>
      </c>
      <c r="C118" s="2">
        <v>80.2</v>
      </c>
      <c r="D118" s="3" t="s">
        <v>477</v>
      </c>
      <c r="E118" s="2" t="s">
        <v>2</v>
      </c>
      <c r="F118" s="2" t="s">
        <v>478</v>
      </c>
      <c r="G118" s="1" t="s">
        <v>488</v>
      </c>
      <c r="H118" s="2" t="s">
        <v>480</v>
      </c>
      <c r="I118" s="2">
        <v>0</v>
      </c>
      <c r="J118" s="2">
        <v>46.46</v>
      </c>
      <c r="K118" s="2">
        <v>6</v>
      </c>
      <c r="L118" s="2">
        <v>14.38</v>
      </c>
      <c r="M118" s="2">
        <v>32.08</v>
      </c>
      <c r="N118" s="18">
        <f>VLOOKUP(G118,Sheet2!A:B,2,FALSE)</f>
        <v>82.9</v>
      </c>
      <c r="O118" s="18">
        <f t="shared" si="8"/>
        <v>33.160000000000004</v>
      </c>
      <c r="P118" s="18">
        <f t="shared" si="9"/>
        <v>79.62</v>
      </c>
      <c r="Q118" s="11" t="s">
        <v>544</v>
      </c>
    </row>
    <row r="119" spans="1:17" s="4" customFormat="1">
      <c r="A119" s="2" t="s">
        <v>492</v>
      </c>
      <c r="B119" s="2">
        <v>68.599999999999994</v>
      </c>
      <c r="C119" s="2">
        <v>80</v>
      </c>
      <c r="D119" s="3" t="s">
        <v>477</v>
      </c>
      <c r="E119" s="2" t="s">
        <v>2</v>
      </c>
      <c r="F119" s="2" t="s">
        <v>478</v>
      </c>
      <c r="G119" s="1" t="s">
        <v>493</v>
      </c>
      <c r="H119" s="2" t="s">
        <v>480</v>
      </c>
      <c r="I119" s="2">
        <v>0</v>
      </c>
      <c r="J119" s="2">
        <v>45.72</v>
      </c>
      <c r="K119" s="2">
        <v>9</v>
      </c>
      <c r="L119" s="2">
        <v>13.72</v>
      </c>
      <c r="M119" s="2">
        <v>32</v>
      </c>
      <c r="N119" s="18">
        <f>VLOOKUP(G119,Sheet2!A:B,2,FALSE)</f>
        <v>84.02</v>
      </c>
      <c r="O119" s="18">
        <f t="shared" si="8"/>
        <v>33.607999999999997</v>
      </c>
      <c r="P119" s="18">
        <f t="shared" si="9"/>
        <v>79.328000000000003</v>
      </c>
      <c r="Q119" s="11" t="s">
        <v>545</v>
      </c>
    </row>
    <row r="120" spans="1:17" s="4" customFormat="1">
      <c r="A120" s="2" t="s">
        <v>494</v>
      </c>
      <c r="B120" s="2">
        <v>68.900000000000006</v>
      </c>
      <c r="C120" s="2">
        <v>79.599999999999994</v>
      </c>
      <c r="D120" s="3" t="s">
        <v>477</v>
      </c>
      <c r="E120" s="2" t="s">
        <v>2</v>
      </c>
      <c r="F120" s="2" t="s">
        <v>478</v>
      </c>
      <c r="G120" s="1" t="s">
        <v>495</v>
      </c>
      <c r="H120" s="2" t="s">
        <v>480</v>
      </c>
      <c r="I120" s="2">
        <v>0</v>
      </c>
      <c r="J120" s="2">
        <v>45.62</v>
      </c>
      <c r="K120" s="2">
        <v>10</v>
      </c>
      <c r="L120" s="2">
        <v>13.78</v>
      </c>
      <c r="M120" s="2">
        <v>31.84</v>
      </c>
      <c r="N120" s="18">
        <f>VLOOKUP(G120,Sheet2!A:B,2,FALSE)</f>
        <v>83.42</v>
      </c>
      <c r="O120" s="18">
        <f t="shared" si="8"/>
        <v>33.368000000000002</v>
      </c>
      <c r="P120" s="18">
        <f t="shared" si="9"/>
        <v>78.988</v>
      </c>
      <c r="Q120" s="11" t="s">
        <v>546</v>
      </c>
    </row>
    <row r="121" spans="1:17" s="4" customFormat="1">
      <c r="A121" s="2" t="s">
        <v>503</v>
      </c>
      <c r="B121" s="2">
        <v>74.8</v>
      </c>
      <c r="C121" s="2">
        <v>75</v>
      </c>
      <c r="D121" s="3" t="s">
        <v>477</v>
      </c>
      <c r="E121" s="2" t="s">
        <v>2</v>
      </c>
      <c r="F121" s="2" t="s">
        <v>478</v>
      </c>
      <c r="G121" s="1" t="s">
        <v>504</v>
      </c>
      <c r="H121" s="2" t="s">
        <v>480</v>
      </c>
      <c r="I121" s="2">
        <v>0</v>
      </c>
      <c r="J121" s="2">
        <v>44.96</v>
      </c>
      <c r="K121" s="2">
        <v>15</v>
      </c>
      <c r="L121" s="2">
        <v>14.96</v>
      </c>
      <c r="M121" s="2">
        <v>30</v>
      </c>
      <c r="N121" s="18">
        <f>VLOOKUP(G121,Sheet2!A:B,2,FALSE)</f>
        <v>84.6</v>
      </c>
      <c r="O121" s="18">
        <f t="shared" si="8"/>
        <v>33.839999999999996</v>
      </c>
      <c r="P121" s="18">
        <f t="shared" si="9"/>
        <v>78.8</v>
      </c>
      <c r="Q121" s="11" t="s">
        <v>547</v>
      </c>
    </row>
    <row r="122" spans="1:17" s="4" customFormat="1">
      <c r="A122" s="2" t="s">
        <v>501</v>
      </c>
      <c r="B122" s="2">
        <v>70.099999999999994</v>
      </c>
      <c r="C122" s="2">
        <v>77.400000000000006</v>
      </c>
      <c r="D122" s="3" t="s">
        <v>477</v>
      </c>
      <c r="E122" s="2" t="s">
        <v>2</v>
      </c>
      <c r="F122" s="2" t="s">
        <v>478</v>
      </c>
      <c r="G122" s="1" t="s">
        <v>502</v>
      </c>
      <c r="H122" s="2" t="s">
        <v>480</v>
      </c>
      <c r="I122" s="2">
        <v>0</v>
      </c>
      <c r="J122" s="2">
        <v>44.98</v>
      </c>
      <c r="K122" s="2">
        <v>14</v>
      </c>
      <c r="L122" s="2">
        <v>14.02</v>
      </c>
      <c r="M122" s="2">
        <v>30.96</v>
      </c>
      <c r="N122" s="18">
        <f>VLOOKUP(G122,Sheet2!A:B,2,FALSE)</f>
        <v>83.6</v>
      </c>
      <c r="O122" s="18">
        <f t="shared" si="8"/>
        <v>33.44</v>
      </c>
      <c r="P122" s="18">
        <f t="shared" si="9"/>
        <v>78.419999999999987</v>
      </c>
      <c r="Q122" s="11" t="s">
        <v>548</v>
      </c>
    </row>
    <row r="123" spans="1:17" s="4" customFormat="1">
      <c r="A123" s="2" t="s">
        <v>499</v>
      </c>
      <c r="B123" s="2">
        <v>73.7</v>
      </c>
      <c r="C123" s="2">
        <v>75.8</v>
      </c>
      <c r="D123" s="3" t="s">
        <v>477</v>
      </c>
      <c r="E123" s="2" t="s">
        <v>2</v>
      </c>
      <c r="F123" s="2" t="s">
        <v>478</v>
      </c>
      <c r="G123" s="1" t="s">
        <v>500</v>
      </c>
      <c r="H123" s="2" t="s">
        <v>480</v>
      </c>
      <c r="I123" s="2">
        <v>0</v>
      </c>
      <c r="J123" s="2">
        <v>45.06</v>
      </c>
      <c r="K123" s="2">
        <v>13</v>
      </c>
      <c r="L123" s="2">
        <v>14.74</v>
      </c>
      <c r="M123" s="2">
        <v>30.32</v>
      </c>
      <c r="N123" s="18">
        <f>VLOOKUP(G123,Sheet2!A:B,2,FALSE)</f>
        <v>83</v>
      </c>
      <c r="O123" s="18">
        <f t="shared" si="8"/>
        <v>33.200000000000003</v>
      </c>
      <c r="P123" s="18">
        <f t="shared" si="9"/>
        <v>78.260000000000005</v>
      </c>
      <c r="Q123" s="11" t="s">
        <v>549</v>
      </c>
    </row>
    <row r="124" spans="1:17" s="4" customFormat="1">
      <c r="A124" s="2" t="s">
        <v>508</v>
      </c>
      <c r="B124" s="2">
        <v>72.5</v>
      </c>
      <c r="C124" s="2">
        <v>75.400000000000006</v>
      </c>
      <c r="D124" s="3" t="s">
        <v>477</v>
      </c>
      <c r="E124" s="2" t="s">
        <v>2</v>
      </c>
      <c r="F124" s="2" t="s">
        <v>478</v>
      </c>
      <c r="G124" s="1" t="s">
        <v>509</v>
      </c>
      <c r="H124" s="2" t="s">
        <v>480</v>
      </c>
      <c r="I124" s="2">
        <v>0</v>
      </c>
      <c r="J124" s="2">
        <v>44.66</v>
      </c>
      <c r="K124" s="2">
        <v>18</v>
      </c>
      <c r="L124" s="2">
        <v>14.5</v>
      </c>
      <c r="M124" s="2">
        <v>30.16</v>
      </c>
      <c r="N124" s="18">
        <f>VLOOKUP(G124,Sheet2!A:B,2,FALSE)</f>
        <v>83.6</v>
      </c>
      <c r="O124" s="18">
        <f t="shared" si="8"/>
        <v>33.44</v>
      </c>
      <c r="P124" s="18">
        <f t="shared" si="9"/>
        <v>78.099999999999994</v>
      </c>
      <c r="Q124" s="11" t="s">
        <v>550</v>
      </c>
    </row>
    <row r="125" spans="1:17" s="4" customFormat="1">
      <c r="A125" s="2" t="s">
        <v>506</v>
      </c>
      <c r="B125" s="2">
        <v>65.5</v>
      </c>
      <c r="C125" s="2">
        <v>79</v>
      </c>
      <c r="D125" s="3" t="s">
        <v>477</v>
      </c>
      <c r="E125" s="2" t="s">
        <v>2</v>
      </c>
      <c r="F125" s="2" t="s">
        <v>478</v>
      </c>
      <c r="G125" s="1" t="s">
        <v>507</v>
      </c>
      <c r="H125" s="2" t="s">
        <v>480</v>
      </c>
      <c r="I125" s="2">
        <v>0</v>
      </c>
      <c r="J125" s="2">
        <v>44.7</v>
      </c>
      <c r="K125" s="2">
        <v>17</v>
      </c>
      <c r="L125" s="2">
        <v>13.1</v>
      </c>
      <c r="M125" s="2">
        <v>31.6</v>
      </c>
      <c r="N125" s="18">
        <f>VLOOKUP(G125,Sheet2!A:B,2,FALSE)</f>
        <v>83.3</v>
      </c>
      <c r="O125" s="18">
        <f t="shared" si="8"/>
        <v>33.32</v>
      </c>
      <c r="P125" s="18">
        <f t="shared" si="9"/>
        <v>78.02000000000001</v>
      </c>
      <c r="Q125" s="11" t="s">
        <v>551</v>
      </c>
    </row>
    <row r="126" spans="1:17" s="4" customFormat="1">
      <c r="A126" s="2" t="s">
        <v>511</v>
      </c>
      <c r="B126" s="2">
        <v>67.099999999999994</v>
      </c>
      <c r="C126" s="2">
        <v>77.2</v>
      </c>
      <c r="D126" s="3" t="s">
        <v>477</v>
      </c>
      <c r="E126" s="2" t="s">
        <v>2</v>
      </c>
      <c r="F126" s="2" t="s">
        <v>478</v>
      </c>
      <c r="G126" s="1" t="s">
        <v>512</v>
      </c>
      <c r="H126" s="2" t="s">
        <v>480</v>
      </c>
      <c r="I126" s="2">
        <v>0</v>
      </c>
      <c r="J126" s="2">
        <v>44.3</v>
      </c>
      <c r="K126" s="2">
        <v>21</v>
      </c>
      <c r="L126" s="2">
        <v>13.42</v>
      </c>
      <c r="M126" s="2">
        <v>30.88</v>
      </c>
      <c r="N126" s="18">
        <f>VLOOKUP(G126,Sheet2!A:B,2,FALSE)</f>
        <v>84</v>
      </c>
      <c r="O126" s="18">
        <f t="shared" si="8"/>
        <v>33.6</v>
      </c>
      <c r="P126" s="18">
        <f t="shared" si="9"/>
        <v>77.900000000000006</v>
      </c>
      <c r="Q126" s="11" t="s">
        <v>552</v>
      </c>
    </row>
  </sheetData>
  <autoFilter ref="A2:Q126">
    <filterColumn colId="7"/>
  </autoFilter>
  <sortState ref="A268:Q306">
    <sortCondition descending="1" ref="P268:P306"/>
    <sortCondition descending="1" ref="N268:N306"/>
  </sortState>
  <mergeCells count="1">
    <mergeCell ref="A1:Q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04"/>
  <sheetViews>
    <sheetView topLeftCell="A276" workbookViewId="0">
      <selection activeCell="C302" sqref="C302"/>
    </sheetView>
  </sheetViews>
  <sheetFormatPr defaultRowHeight="13.5"/>
  <sheetData>
    <row r="1" spans="1:2" ht="14.25">
      <c r="A1" s="5" t="s">
        <v>388</v>
      </c>
      <c r="B1" s="5">
        <v>79.7</v>
      </c>
    </row>
    <row r="2" spans="1:2" ht="14.25">
      <c r="A2" s="5" t="s">
        <v>390</v>
      </c>
      <c r="B2" s="5">
        <v>81.900000000000006</v>
      </c>
    </row>
    <row r="3" spans="1:2" ht="14.25">
      <c r="A3" s="5" t="s">
        <v>383</v>
      </c>
      <c r="B3" s="5">
        <v>83.4</v>
      </c>
    </row>
    <row r="4" spans="1:2" ht="14.25">
      <c r="A4" s="5" t="e">
        <v>#N/A</v>
      </c>
      <c r="B4" s="5">
        <v>0</v>
      </c>
    </row>
    <row r="5" spans="1:2" ht="14.25">
      <c r="A5" s="5" t="s">
        <v>411</v>
      </c>
      <c r="B5" s="5">
        <v>84.1</v>
      </c>
    </row>
    <row r="6" spans="1:2" ht="14.25">
      <c r="A6" s="5" t="s">
        <v>382</v>
      </c>
      <c r="B6" s="5">
        <v>82.54</v>
      </c>
    </row>
    <row r="7" spans="1:2" ht="14.25">
      <c r="A7" s="5" t="s">
        <v>392</v>
      </c>
      <c r="B7" s="5">
        <v>82.92</v>
      </c>
    </row>
    <row r="8" spans="1:2" ht="14.25">
      <c r="A8" s="5" t="s">
        <v>404</v>
      </c>
      <c r="B8" s="5">
        <v>81.900000000000006</v>
      </c>
    </row>
    <row r="9" spans="1:2" ht="14.25">
      <c r="A9" s="5" t="s">
        <v>401</v>
      </c>
      <c r="B9" s="5">
        <v>81.599999999999994</v>
      </c>
    </row>
    <row r="10" spans="1:2" ht="14.25">
      <c r="A10" s="5" t="s">
        <v>377</v>
      </c>
      <c r="B10" s="5">
        <v>82.6</v>
      </c>
    </row>
    <row r="11" spans="1:2" ht="14.25">
      <c r="A11" s="5" t="s">
        <v>409</v>
      </c>
      <c r="B11" s="5">
        <v>83.52</v>
      </c>
    </row>
    <row r="12" spans="1:2" ht="14.25">
      <c r="A12" s="5" t="s">
        <v>406</v>
      </c>
      <c r="B12" s="5">
        <v>78.22</v>
      </c>
    </row>
    <row r="13" spans="1:2" ht="14.25">
      <c r="A13" s="5" t="s">
        <v>373</v>
      </c>
      <c r="B13" s="5">
        <v>80.2</v>
      </c>
    </row>
    <row r="14" spans="1:2" ht="14.25">
      <c r="A14" s="5" t="s">
        <v>417</v>
      </c>
      <c r="B14" s="5">
        <v>81.599999999999994</v>
      </c>
    </row>
    <row r="15" spans="1:2" ht="14.25">
      <c r="A15" s="5" t="s">
        <v>402</v>
      </c>
      <c r="B15" s="5">
        <v>82.5</v>
      </c>
    </row>
    <row r="16" spans="1:2" ht="14.25">
      <c r="A16" s="5" t="s">
        <v>408</v>
      </c>
      <c r="B16" s="5">
        <v>83.1</v>
      </c>
    </row>
    <row r="17" spans="1:2" ht="14.25">
      <c r="A17" s="5" t="s">
        <v>534</v>
      </c>
      <c r="B17" s="5">
        <v>81.8</v>
      </c>
    </row>
    <row r="18" spans="1:2" ht="14.25">
      <c r="A18" s="5" t="s">
        <v>414</v>
      </c>
      <c r="B18" s="5">
        <v>82.2</v>
      </c>
    </row>
    <row r="19" spans="1:2" ht="14.25">
      <c r="A19" s="5" t="s">
        <v>533</v>
      </c>
      <c r="B19" s="5">
        <v>83</v>
      </c>
    </row>
    <row r="20" spans="1:2" ht="14.25">
      <c r="A20" s="5" t="s">
        <v>535</v>
      </c>
      <c r="B20" s="5">
        <v>62</v>
      </c>
    </row>
    <row r="21" spans="1:2" ht="14.25">
      <c r="A21" s="5" t="e">
        <v>#N/A</v>
      </c>
      <c r="B21" s="5">
        <v>0</v>
      </c>
    </row>
    <row r="22" spans="1:2" ht="14.25">
      <c r="A22" s="5" t="s">
        <v>398</v>
      </c>
      <c r="B22" s="5">
        <v>83.6</v>
      </c>
    </row>
    <row r="23" spans="1:2" ht="14.25">
      <c r="A23" s="5" t="s">
        <v>407</v>
      </c>
      <c r="B23" s="5">
        <v>79.7</v>
      </c>
    </row>
    <row r="24" spans="1:2" ht="14.25">
      <c r="A24" s="5" t="s">
        <v>413</v>
      </c>
      <c r="B24" s="5">
        <v>78</v>
      </c>
    </row>
    <row r="25" spans="1:2" ht="14.25">
      <c r="A25" s="5" t="s">
        <v>400</v>
      </c>
      <c r="B25" s="5">
        <v>81.2</v>
      </c>
    </row>
    <row r="26" spans="1:2" ht="14.25">
      <c r="A26" s="5" t="s">
        <v>396</v>
      </c>
      <c r="B26" s="5">
        <v>82.7</v>
      </c>
    </row>
    <row r="27" spans="1:2" ht="14.25">
      <c r="A27" s="5" t="s">
        <v>410</v>
      </c>
      <c r="B27" s="5">
        <v>83.4</v>
      </c>
    </row>
    <row r="28" spans="1:2" ht="14.25">
      <c r="A28" s="5" t="s">
        <v>415</v>
      </c>
      <c r="B28" s="5">
        <v>79.040000000000006</v>
      </c>
    </row>
    <row r="29" spans="1:2" ht="14.25">
      <c r="A29" s="5" t="s">
        <v>399</v>
      </c>
      <c r="B29" s="5">
        <v>80.400000000000006</v>
      </c>
    </row>
    <row r="30" spans="1:2" ht="14.25">
      <c r="A30" s="5" t="s">
        <v>403</v>
      </c>
      <c r="B30" s="5">
        <v>81.5</v>
      </c>
    </row>
    <row r="31" spans="1:2" ht="14.25">
      <c r="A31" s="5" t="s">
        <v>416</v>
      </c>
      <c r="B31" s="5">
        <v>86.1</v>
      </c>
    </row>
    <row r="32" spans="1:2" ht="14.25">
      <c r="A32" s="5" t="s">
        <v>385</v>
      </c>
      <c r="B32" s="5">
        <v>80.900000000000006</v>
      </c>
    </row>
    <row r="33" spans="1:2" ht="14.25">
      <c r="A33" s="5" t="s">
        <v>379</v>
      </c>
      <c r="B33" s="5">
        <v>79.5</v>
      </c>
    </row>
    <row r="34" spans="1:2" ht="14.25">
      <c r="A34" s="5">
        <v>16734717</v>
      </c>
      <c r="B34" s="5">
        <v>79.099999999999994</v>
      </c>
    </row>
    <row r="35" spans="1:2" ht="14.25">
      <c r="A35" s="5" t="s">
        <v>375</v>
      </c>
      <c r="B35" s="5">
        <v>80.8</v>
      </c>
    </row>
    <row r="36" spans="1:2" ht="14.25">
      <c r="A36" s="5" t="s">
        <v>412</v>
      </c>
      <c r="B36" s="5">
        <v>84.1</v>
      </c>
    </row>
    <row r="37" spans="1:2" ht="14.25">
      <c r="A37" s="5" t="s">
        <v>387</v>
      </c>
      <c r="B37" s="5">
        <v>80.2</v>
      </c>
    </row>
    <row r="38" spans="1:2" ht="14.25">
      <c r="A38" s="5" t="s">
        <v>536</v>
      </c>
      <c r="B38" s="5">
        <v>78.900000000000006</v>
      </c>
    </row>
    <row r="39" spans="1:2" ht="14.25">
      <c r="A39" s="5" t="s">
        <v>381</v>
      </c>
      <c r="B39" s="5">
        <v>81.7</v>
      </c>
    </row>
    <row r="40" spans="1:2" ht="14.25">
      <c r="A40" s="5" t="s">
        <v>405</v>
      </c>
      <c r="B40" s="5">
        <v>80.8</v>
      </c>
    </row>
    <row r="41" spans="1:2" ht="14.25">
      <c r="A41" s="5" t="s">
        <v>394</v>
      </c>
      <c r="B41" s="5">
        <v>83.3</v>
      </c>
    </row>
    <row r="42" spans="1:2" ht="22.5">
      <c r="A42" s="6" t="s">
        <v>442</v>
      </c>
      <c r="B42" s="6">
        <v>81.400000000000006</v>
      </c>
    </row>
    <row r="43" spans="1:2" ht="22.5">
      <c r="A43" s="6" t="s">
        <v>421</v>
      </c>
      <c r="B43" s="6">
        <v>83.9</v>
      </c>
    </row>
    <row r="44" spans="1:2" ht="22.5">
      <c r="A44" s="6" t="s">
        <v>468</v>
      </c>
      <c r="B44" s="6">
        <v>82.6</v>
      </c>
    </row>
    <row r="45" spans="1:2" ht="22.5">
      <c r="A45" s="6" t="s">
        <v>436</v>
      </c>
      <c r="B45" s="6">
        <v>81</v>
      </c>
    </row>
    <row r="46" spans="1:2" ht="22.5">
      <c r="A46" s="6" t="s">
        <v>470</v>
      </c>
      <c r="B46" s="6">
        <v>81.5</v>
      </c>
    </row>
    <row r="47" spans="1:2" ht="22.5">
      <c r="A47" s="6" t="s">
        <v>460</v>
      </c>
      <c r="B47" s="6">
        <v>82.9</v>
      </c>
    </row>
    <row r="48" spans="1:2" ht="22.5">
      <c r="A48" s="6" t="s">
        <v>474</v>
      </c>
      <c r="B48" s="6">
        <v>82.4</v>
      </c>
    </row>
    <row r="49" spans="1:2" ht="22.5">
      <c r="A49" s="6" t="s">
        <v>456</v>
      </c>
      <c r="B49" s="6">
        <v>81.2</v>
      </c>
    </row>
    <row r="50" spans="1:2" ht="22.5">
      <c r="A50" s="6" t="s">
        <v>465</v>
      </c>
      <c r="B50" s="6">
        <v>80.7</v>
      </c>
    </row>
    <row r="51" spans="1:2" ht="22.5">
      <c r="A51" s="6" t="s">
        <v>472</v>
      </c>
      <c r="B51" s="6">
        <v>79.2</v>
      </c>
    </row>
    <row r="52" spans="1:2" ht="22.5">
      <c r="A52" s="6" t="s">
        <v>424</v>
      </c>
      <c r="B52" s="6">
        <v>80</v>
      </c>
    </row>
    <row r="53" spans="1:2" ht="22.5">
      <c r="A53" s="6" t="s">
        <v>455</v>
      </c>
      <c r="B53" s="6">
        <v>83.8</v>
      </c>
    </row>
    <row r="54" spans="1:2" ht="22.5">
      <c r="A54" s="6" t="e">
        <v>#N/A</v>
      </c>
      <c r="B54" s="6" t="e">
        <v>#NUM!</v>
      </c>
    </row>
    <row r="55" spans="1:2" ht="22.5">
      <c r="A55" s="6" t="s">
        <v>451</v>
      </c>
      <c r="B55" s="6">
        <v>80.2</v>
      </c>
    </row>
    <row r="56" spans="1:2" ht="22.5">
      <c r="A56" s="6" t="s">
        <v>443</v>
      </c>
      <c r="B56" s="6">
        <v>81.3</v>
      </c>
    </row>
    <row r="57" spans="1:2" ht="22.5">
      <c r="A57" s="6" t="s">
        <v>434</v>
      </c>
      <c r="B57" s="6">
        <v>82</v>
      </c>
    </row>
    <row r="58" spans="1:2" ht="22.5">
      <c r="A58" s="6" t="s">
        <v>452</v>
      </c>
      <c r="B58" s="6">
        <v>82.2</v>
      </c>
    </row>
    <row r="59" spans="1:2" ht="22.5">
      <c r="A59" s="6" t="s">
        <v>438</v>
      </c>
      <c r="B59" s="6">
        <v>83.9</v>
      </c>
    </row>
    <row r="60" spans="1:2" ht="22.5">
      <c r="A60" s="6" t="s">
        <v>428</v>
      </c>
      <c r="B60" s="6">
        <v>83.3</v>
      </c>
    </row>
    <row r="61" spans="1:2" ht="22.5">
      <c r="A61" s="6" t="s">
        <v>463</v>
      </c>
      <c r="B61" s="6">
        <v>83.7</v>
      </c>
    </row>
    <row r="62" spans="1:2" ht="22.5">
      <c r="A62" s="6" t="s">
        <v>467</v>
      </c>
      <c r="B62" s="6">
        <v>80.2</v>
      </c>
    </row>
    <row r="63" spans="1:2" ht="22.5">
      <c r="A63" s="6" t="s">
        <v>537</v>
      </c>
      <c r="B63" s="6">
        <v>84.2</v>
      </c>
    </row>
    <row r="64" spans="1:2" ht="22.5">
      <c r="A64" s="6" t="s">
        <v>440</v>
      </c>
      <c r="B64" s="6">
        <v>81.8</v>
      </c>
    </row>
    <row r="65" spans="1:2" ht="22.5">
      <c r="A65" s="6" t="s">
        <v>457</v>
      </c>
      <c r="B65" s="6">
        <v>80.2</v>
      </c>
    </row>
    <row r="66" spans="1:2" ht="22.5">
      <c r="A66" s="6" t="s">
        <v>458</v>
      </c>
      <c r="B66" s="6">
        <v>82.4</v>
      </c>
    </row>
    <row r="67" spans="1:2" ht="22.5">
      <c r="A67" s="6" t="s">
        <v>464</v>
      </c>
      <c r="B67" s="6">
        <v>82.4</v>
      </c>
    </row>
    <row r="68" spans="1:2" ht="22.5">
      <c r="A68" s="6" t="s">
        <v>446</v>
      </c>
      <c r="B68" s="6">
        <v>80.400000000000006</v>
      </c>
    </row>
    <row r="69" spans="1:2" ht="22.5">
      <c r="A69" s="6" t="s">
        <v>459</v>
      </c>
      <c r="B69" s="6">
        <v>81.5</v>
      </c>
    </row>
    <row r="70" spans="1:2" ht="22.5">
      <c r="A70" s="6" t="s">
        <v>426</v>
      </c>
      <c r="B70" s="6">
        <v>80.099999999999994</v>
      </c>
    </row>
    <row r="71" spans="1:2" ht="22.5">
      <c r="A71" s="6" t="s">
        <v>466</v>
      </c>
      <c r="B71" s="6">
        <v>82.3</v>
      </c>
    </row>
    <row r="72" spans="1:2" ht="22.5">
      <c r="A72" s="6" t="s">
        <v>469</v>
      </c>
      <c r="B72" s="6">
        <v>81.400000000000006</v>
      </c>
    </row>
    <row r="73" spans="1:2" ht="22.5">
      <c r="A73" s="6" t="s">
        <v>432</v>
      </c>
      <c r="B73" s="6">
        <v>83.4</v>
      </c>
    </row>
    <row r="74" spans="1:2" ht="22.5">
      <c r="A74" s="6" t="s">
        <v>445</v>
      </c>
      <c r="B74" s="6">
        <v>81.8</v>
      </c>
    </row>
    <row r="75" spans="1:2" ht="22.5">
      <c r="A75" s="6" t="s">
        <v>462</v>
      </c>
      <c r="B75" s="6">
        <v>80.3</v>
      </c>
    </row>
    <row r="76" spans="1:2" ht="22.5">
      <c r="A76" s="6" t="s">
        <v>453</v>
      </c>
      <c r="B76" s="6">
        <v>82.4</v>
      </c>
    </row>
    <row r="77" spans="1:2" ht="22.5">
      <c r="A77" s="6" t="s">
        <v>430</v>
      </c>
      <c r="B77" s="6">
        <v>80.599999999999994</v>
      </c>
    </row>
    <row r="78" spans="1:2" ht="22.5">
      <c r="A78" s="6" t="s">
        <v>450</v>
      </c>
      <c r="B78" s="6">
        <v>82.8</v>
      </c>
    </row>
    <row r="79" spans="1:2" ht="22.5">
      <c r="A79" s="6" t="s">
        <v>448</v>
      </c>
      <c r="B79" s="6">
        <v>84.7</v>
      </c>
    </row>
    <row r="80" spans="1:2" ht="22.5">
      <c r="A80" s="6" t="s">
        <v>471</v>
      </c>
      <c r="B80" s="6">
        <v>81.599999999999994</v>
      </c>
    </row>
    <row r="81" spans="1:2" ht="22.5">
      <c r="A81" s="6" t="s">
        <v>473</v>
      </c>
      <c r="B81" s="6">
        <v>82.4</v>
      </c>
    </row>
    <row r="82" spans="1:2" ht="22.5">
      <c r="A82" s="6" t="s">
        <v>475</v>
      </c>
      <c r="B82" s="6">
        <v>81.900000000000006</v>
      </c>
    </row>
    <row r="83" spans="1:2" ht="22.5">
      <c r="A83" s="6" t="s">
        <v>461</v>
      </c>
      <c r="B83" s="6">
        <v>80.7</v>
      </c>
    </row>
    <row r="84" spans="1:2" ht="15.75">
      <c r="A84" s="7" t="s">
        <v>498</v>
      </c>
      <c r="B84" s="8">
        <v>79.8</v>
      </c>
    </row>
    <row r="85" spans="1:2" ht="15.75">
      <c r="A85" s="7" t="s">
        <v>530</v>
      </c>
      <c r="B85" s="8">
        <v>81.599999999999994</v>
      </c>
    </row>
    <row r="86" spans="1:2" ht="15.75">
      <c r="A86" s="7" t="e">
        <v>#N/A</v>
      </c>
      <c r="B86" s="8">
        <v>0</v>
      </c>
    </row>
    <row r="87" spans="1:2" ht="15.75">
      <c r="A87" s="7" t="e">
        <v>#N/A</v>
      </c>
      <c r="B87" s="8">
        <v>0</v>
      </c>
    </row>
    <row r="88" spans="1:2" ht="15.75">
      <c r="A88" s="7" t="s">
        <v>515</v>
      </c>
      <c r="B88" s="8">
        <v>80</v>
      </c>
    </row>
    <row r="89" spans="1:2" ht="15.75">
      <c r="A89" s="7" t="s">
        <v>491</v>
      </c>
      <c r="B89" s="8">
        <v>78.599999999999994</v>
      </c>
    </row>
    <row r="90" spans="1:2" ht="15.75">
      <c r="A90" s="7" t="s">
        <v>500</v>
      </c>
      <c r="B90" s="8">
        <v>83</v>
      </c>
    </row>
    <row r="91" spans="1:2" ht="15.75">
      <c r="A91" s="7" t="s">
        <v>522</v>
      </c>
      <c r="B91" s="8">
        <v>81.8</v>
      </c>
    </row>
    <row r="92" spans="1:2" ht="15.75">
      <c r="A92" s="7" t="s">
        <v>523</v>
      </c>
      <c r="B92" s="8">
        <v>83.7</v>
      </c>
    </row>
    <row r="93" spans="1:2" ht="15.75">
      <c r="A93" s="7" t="s">
        <v>513</v>
      </c>
      <c r="B93" s="8">
        <v>79.5</v>
      </c>
    </row>
    <row r="94" spans="1:2" ht="15.75">
      <c r="A94" s="7" t="s">
        <v>528</v>
      </c>
      <c r="B94" s="8">
        <v>82.4</v>
      </c>
    </row>
    <row r="95" spans="1:2" ht="15.75">
      <c r="A95" s="7" t="s">
        <v>517</v>
      </c>
      <c r="B95" s="8">
        <v>83.8</v>
      </c>
    </row>
    <row r="96" spans="1:2" ht="15.75">
      <c r="A96" s="7" t="s">
        <v>502</v>
      </c>
      <c r="B96" s="8">
        <v>83.6</v>
      </c>
    </row>
    <row r="97" spans="1:2" ht="15.75">
      <c r="A97" s="7" t="s">
        <v>490</v>
      </c>
      <c r="B97" s="8">
        <v>84.2</v>
      </c>
    </row>
    <row r="98" spans="1:2" ht="15.75">
      <c r="A98" s="7" t="s">
        <v>516</v>
      </c>
      <c r="B98" s="8">
        <v>82.1</v>
      </c>
    </row>
    <row r="99" spans="1:2" ht="15.75">
      <c r="A99" s="7" t="s">
        <v>505</v>
      </c>
      <c r="B99" s="8">
        <v>82</v>
      </c>
    </row>
    <row r="100" spans="1:2" ht="15.75">
      <c r="A100" s="7" t="s">
        <v>526</v>
      </c>
      <c r="B100" s="8">
        <v>79.2</v>
      </c>
    </row>
    <row r="101" spans="1:2" ht="15.75">
      <c r="A101" s="7" t="s">
        <v>531</v>
      </c>
      <c r="B101" s="8">
        <v>79.2</v>
      </c>
    </row>
    <row r="102" spans="1:2" ht="15.75">
      <c r="A102" s="7" t="s">
        <v>486</v>
      </c>
      <c r="B102" s="8">
        <v>81.7</v>
      </c>
    </row>
    <row r="103" spans="1:2" ht="15.75">
      <c r="A103" s="7" t="s">
        <v>529</v>
      </c>
      <c r="B103" s="8">
        <v>79</v>
      </c>
    </row>
    <row r="104" spans="1:2" ht="15.75">
      <c r="A104" s="7" t="s">
        <v>520</v>
      </c>
      <c r="B104" s="8">
        <v>80.12</v>
      </c>
    </row>
    <row r="105" spans="1:2" ht="15.75">
      <c r="A105" s="7" t="s">
        <v>488</v>
      </c>
      <c r="B105" s="8">
        <v>82.9</v>
      </c>
    </row>
    <row r="106" spans="1:2" ht="15.75">
      <c r="A106" s="7" t="s">
        <v>512</v>
      </c>
      <c r="B106" s="8">
        <v>84</v>
      </c>
    </row>
    <row r="107" spans="1:2" ht="15.75">
      <c r="A107" s="7" t="s">
        <v>509</v>
      </c>
      <c r="B107" s="8">
        <v>83.6</v>
      </c>
    </row>
    <row r="108" spans="1:2" ht="15.75">
      <c r="A108" s="7" t="s">
        <v>497</v>
      </c>
      <c r="B108" s="8">
        <v>86.76</v>
      </c>
    </row>
    <row r="109" spans="1:2" ht="15.75">
      <c r="A109" s="7" t="s">
        <v>507</v>
      </c>
      <c r="B109" s="8">
        <v>83.3</v>
      </c>
    </row>
    <row r="110" spans="1:2" ht="15.75">
      <c r="A110" s="7" t="s">
        <v>525</v>
      </c>
      <c r="B110" s="8">
        <v>79.900000000000006</v>
      </c>
    </row>
    <row r="111" spans="1:2" ht="15.75">
      <c r="A111" s="7" t="s">
        <v>532</v>
      </c>
      <c r="B111" s="8">
        <v>82</v>
      </c>
    </row>
    <row r="112" spans="1:2" ht="15.75">
      <c r="A112" s="7" t="s">
        <v>504</v>
      </c>
      <c r="B112" s="8">
        <v>84.6</v>
      </c>
    </row>
    <row r="113" spans="1:2" ht="15.75">
      <c r="A113" s="7" t="s">
        <v>518</v>
      </c>
      <c r="B113" s="8">
        <v>83.1</v>
      </c>
    </row>
    <row r="114" spans="1:2" ht="15.75">
      <c r="A114" s="7" t="s">
        <v>527</v>
      </c>
      <c r="B114" s="8">
        <v>80.099999999999994</v>
      </c>
    </row>
    <row r="115" spans="1:2" ht="15.75">
      <c r="A115" s="7" t="s">
        <v>495</v>
      </c>
      <c r="B115" s="8">
        <v>83.42</v>
      </c>
    </row>
    <row r="116" spans="1:2" ht="15.75">
      <c r="A116" s="7" t="s">
        <v>493</v>
      </c>
      <c r="B116" s="8">
        <v>84.02</v>
      </c>
    </row>
    <row r="117" spans="1:2" ht="15.75">
      <c r="A117" s="7" t="e">
        <v>#N/A</v>
      </c>
      <c r="B117" s="8">
        <v>0</v>
      </c>
    </row>
    <row r="118" spans="1:2" ht="15.75">
      <c r="A118" s="7" t="s">
        <v>521</v>
      </c>
      <c r="B118" s="8">
        <v>80</v>
      </c>
    </row>
    <row r="119" spans="1:2" ht="15.75">
      <c r="A119" s="7" t="s">
        <v>519</v>
      </c>
      <c r="B119" s="8">
        <v>79.099999999999994</v>
      </c>
    </row>
    <row r="120" spans="1:2" ht="15.75">
      <c r="A120" s="7" t="s">
        <v>514</v>
      </c>
      <c r="B120" s="8">
        <v>82</v>
      </c>
    </row>
    <row r="121" spans="1:2" ht="15.75">
      <c r="A121" s="7" t="s">
        <v>484</v>
      </c>
      <c r="B121" s="8">
        <v>83.6</v>
      </c>
    </row>
    <row r="122" spans="1:2" ht="15.75">
      <c r="A122" s="7" t="s">
        <v>479</v>
      </c>
      <c r="B122" s="8">
        <v>80.599999999999994</v>
      </c>
    </row>
    <row r="123" spans="1:2" ht="15.75">
      <c r="A123" s="7" t="s">
        <v>510</v>
      </c>
      <c r="B123" s="8">
        <v>82.76</v>
      </c>
    </row>
    <row r="124" spans="1:2" ht="15.75">
      <c r="A124" s="7" t="s">
        <v>524</v>
      </c>
      <c r="B124" s="8">
        <v>82.36</v>
      </c>
    </row>
    <row r="125" spans="1:2" ht="15.75">
      <c r="A125" s="7" t="s">
        <v>482</v>
      </c>
      <c r="B125" s="8">
        <v>83.6</v>
      </c>
    </row>
    <row r="126" spans="1:2" ht="15.75">
      <c r="A126" s="9" t="s">
        <v>64</v>
      </c>
      <c r="B126" s="10">
        <v>80.5</v>
      </c>
    </row>
    <row r="127" spans="1:2" ht="15.75">
      <c r="A127" s="9" t="s">
        <v>44</v>
      </c>
      <c r="B127" s="10">
        <v>85.1</v>
      </c>
    </row>
    <row r="128" spans="1:2" ht="15.75">
      <c r="A128" s="9" t="s">
        <v>41</v>
      </c>
      <c r="B128" s="10">
        <v>83.8</v>
      </c>
    </row>
    <row r="129" spans="1:2" ht="15.75">
      <c r="A129" s="9" t="s">
        <v>63</v>
      </c>
      <c r="B129" s="10">
        <v>81.7</v>
      </c>
    </row>
    <row r="130" spans="1:2" ht="15.75">
      <c r="A130" s="9" t="s">
        <v>539</v>
      </c>
      <c r="B130" s="10">
        <v>79.400000000000006</v>
      </c>
    </row>
    <row r="131" spans="1:2" ht="15.75">
      <c r="A131" s="9" t="s">
        <v>61</v>
      </c>
      <c r="B131" s="10">
        <v>83.8</v>
      </c>
    </row>
    <row r="132" spans="1:2" ht="15.75">
      <c r="A132" s="9" t="s">
        <v>48</v>
      </c>
      <c r="B132" s="10">
        <v>83.5</v>
      </c>
    </row>
    <row r="133" spans="1:2" ht="15.75">
      <c r="A133" s="9" t="s">
        <v>538</v>
      </c>
      <c r="B133" s="10">
        <v>82</v>
      </c>
    </row>
    <row r="134" spans="1:2" ht="15.75">
      <c r="A134" s="9" t="s">
        <v>53</v>
      </c>
      <c r="B134" s="10">
        <v>83.8</v>
      </c>
    </row>
    <row r="135" spans="1:2" ht="15.75">
      <c r="A135" s="9" t="s">
        <v>58</v>
      </c>
      <c r="B135" s="10">
        <v>85.4</v>
      </c>
    </row>
    <row r="136" spans="1:2" ht="15.75">
      <c r="A136" s="9" t="s">
        <v>62</v>
      </c>
      <c r="B136" s="10">
        <v>84.9</v>
      </c>
    </row>
    <row r="137" spans="1:2" ht="15.75">
      <c r="A137" s="9" t="s">
        <v>43</v>
      </c>
      <c r="B137" s="10">
        <v>79.900000000000006</v>
      </c>
    </row>
    <row r="138" spans="1:2" ht="15.75">
      <c r="A138" s="9" t="s">
        <v>56</v>
      </c>
      <c r="B138" s="10">
        <v>81.7</v>
      </c>
    </row>
    <row r="139" spans="1:2" ht="15.75">
      <c r="A139" s="9" t="s">
        <v>55</v>
      </c>
      <c r="B139" s="10">
        <v>83.9</v>
      </c>
    </row>
    <row r="140" spans="1:2">
      <c r="A140" s="12" t="s">
        <v>157</v>
      </c>
      <c r="B140" s="13">
        <v>80.8</v>
      </c>
    </row>
    <row r="141" spans="1:2">
      <c r="A141" s="12" t="s">
        <v>169</v>
      </c>
      <c r="B141" s="13">
        <v>83.8</v>
      </c>
    </row>
    <row r="142" spans="1:2">
      <c r="A142" s="12" t="s">
        <v>212</v>
      </c>
      <c r="B142" s="13">
        <v>85.2</v>
      </c>
    </row>
    <row r="143" spans="1:2">
      <c r="A143" s="12" t="s">
        <v>214</v>
      </c>
      <c r="B143" s="13">
        <v>82.1</v>
      </c>
    </row>
    <row r="144" spans="1:2">
      <c r="A144" s="12" t="s">
        <v>219</v>
      </c>
      <c r="B144" s="13">
        <v>80.599999999999994</v>
      </c>
    </row>
    <row r="145" spans="1:2">
      <c r="A145" s="12" t="s">
        <v>356</v>
      </c>
      <c r="B145" s="13">
        <v>84.6</v>
      </c>
    </row>
    <row r="146" spans="1:2">
      <c r="A146" s="12" t="s">
        <v>358</v>
      </c>
      <c r="B146" s="13">
        <v>82</v>
      </c>
    </row>
    <row r="147" spans="1:2">
      <c r="A147" s="12" t="s">
        <v>359</v>
      </c>
      <c r="B147" s="13">
        <v>80</v>
      </c>
    </row>
    <row r="148" spans="1:2">
      <c r="A148" s="12" t="s">
        <v>363</v>
      </c>
      <c r="B148" s="13">
        <v>82.6</v>
      </c>
    </row>
    <row r="149" spans="1:2">
      <c r="A149" s="12" t="s">
        <v>366</v>
      </c>
      <c r="B149" s="13">
        <v>85.64</v>
      </c>
    </row>
    <row r="150" spans="1:2">
      <c r="A150" s="12" t="s">
        <v>367</v>
      </c>
      <c r="B150" s="13">
        <v>84.9</v>
      </c>
    </row>
    <row r="151" spans="1:2" ht="14.25">
      <c r="A151" s="14" t="s">
        <v>118</v>
      </c>
      <c r="B151" s="15">
        <v>83</v>
      </c>
    </row>
    <row r="152" spans="1:2" ht="14.25">
      <c r="A152" s="14" t="s">
        <v>122</v>
      </c>
      <c r="B152" s="15">
        <v>82.2</v>
      </c>
    </row>
    <row r="153" spans="1:2" ht="14.25">
      <c r="A153" s="14" t="s">
        <v>124</v>
      </c>
      <c r="B153" s="15">
        <v>79.84</v>
      </c>
    </row>
    <row r="154" spans="1:2" ht="14.25">
      <c r="A154" s="14" t="s">
        <v>128</v>
      </c>
      <c r="B154" s="15">
        <v>81</v>
      </c>
    </row>
    <row r="155" spans="1:2" ht="14.25">
      <c r="A155" s="14" t="s">
        <v>131</v>
      </c>
      <c r="B155" s="15">
        <v>80.900000000000006</v>
      </c>
    </row>
    <row r="156" spans="1:2" ht="14.25">
      <c r="A156" s="14" t="s">
        <v>135</v>
      </c>
      <c r="B156" s="15">
        <v>82.6</v>
      </c>
    </row>
    <row r="157" spans="1:2" ht="14.25">
      <c r="A157" s="14" t="s">
        <v>137</v>
      </c>
      <c r="B157" s="15">
        <v>79.8</v>
      </c>
    </row>
    <row r="158" spans="1:2" ht="14.25">
      <c r="A158" s="14" t="s">
        <v>143</v>
      </c>
      <c r="B158" s="15">
        <v>84.4</v>
      </c>
    </row>
    <row r="159" spans="1:2" ht="14.25">
      <c r="A159" s="14" t="s">
        <v>140</v>
      </c>
      <c r="B159" s="15">
        <v>83</v>
      </c>
    </row>
    <row r="160" spans="1:2" ht="14.25">
      <c r="A160" s="14" t="s">
        <v>144</v>
      </c>
      <c r="B160" s="15">
        <v>80.7</v>
      </c>
    </row>
    <row r="161" spans="1:2" ht="14.25">
      <c r="A161" s="14" t="s">
        <v>147</v>
      </c>
      <c r="B161" s="15">
        <v>80.16</v>
      </c>
    </row>
    <row r="162" spans="1:2" ht="14.25">
      <c r="A162" s="14" t="s">
        <v>151</v>
      </c>
      <c r="B162" s="15">
        <v>85.6</v>
      </c>
    </row>
    <row r="163" spans="1:2" ht="14.25">
      <c r="A163" s="14" t="s">
        <v>153</v>
      </c>
      <c r="B163" s="15">
        <v>84</v>
      </c>
    </row>
    <row r="164" spans="1:2" ht="14.25">
      <c r="A164" s="14" t="s">
        <v>154</v>
      </c>
      <c r="B164" s="15">
        <v>83</v>
      </c>
    </row>
    <row r="165" spans="1:2" ht="14.25">
      <c r="A165" s="14" t="s">
        <v>163</v>
      </c>
      <c r="B165" s="15">
        <v>80.400000000000006</v>
      </c>
    </row>
    <row r="166" spans="1:2" ht="14.25">
      <c r="A166" s="14" t="s">
        <v>166</v>
      </c>
      <c r="B166" s="15">
        <v>79</v>
      </c>
    </row>
    <row r="167" spans="1:2" ht="14.25">
      <c r="A167" s="14" t="s">
        <v>175</v>
      </c>
      <c r="B167" s="15">
        <v>79.099999999999994</v>
      </c>
    </row>
    <row r="168" spans="1:2" ht="14.25">
      <c r="A168" s="14" t="s">
        <v>179</v>
      </c>
      <c r="B168" s="15">
        <v>83.1</v>
      </c>
    </row>
    <row r="169" spans="1:2" ht="14.25">
      <c r="A169" s="14" t="s">
        <v>185</v>
      </c>
      <c r="B169" s="15">
        <v>79.400000000000006</v>
      </c>
    </row>
    <row r="170" spans="1:2" ht="14.25">
      <c r="A170" s="14" t="s">
        <v>187</v>
      </c>
      <c r="B170" s="15" t="s">
        <v>557</v>
      </c>
    </row>
    <row r="171" spans="1:2" ht="14.25">
      <c r="A171" s="14" t="s">
        <v>193</v>
      </c>
      <c r="B171" s="15">
        <v>84.6</v>
      </c>
    </row>
    <row r="172" spans="1:2" ht="14.25">
      <c r="A172" s="14" t="s">
        <v>195</v>
      </c>
      <c r="B172" s="15">
        <v>80.400000000000006</v>
      </c>
    </row>
    <row r="173" spans="1:2" ht="14.25">
      <c r="A173" s="14" t="s">
        <v>199</v>
      </c>
      <c r="B173" s="15">
        <v>86.4</v>
      </c>
    </row>
    <row r="174" spans="1:2" ht="14.25">
      <c r="A174" s="14" t="s">
        <v>190</v>
      </c>
      <c r="B174" s="15">
        <v>77.8</v>
      </c>
    </row>
    <row r="175" spans="1:2" ht="14.25">
      <c r="A175" s="14" t="s">
        <v>197</v>
      </c>
      <c r="B175" s="15">
        <v>84.8</v>
      </c>
    </row>
    <row r="176" spans="1:2" ht="14.25">
      <c r="A176" s="14" t="s">
        <v>203</v>
      </c>
      <c r="B176" s="15">
        <v>84.8</v>
      </c>
    </row>
    <row r="177" spans="1:2" ht="14.25">
      <c r="A177" s="14" t="s">
        <v>204</v>
      </c>
      <c r="B177" s="15">
        <v>84.8</v>
      </c>
    </row>
    <row r="178" spans="1:2" ht="14.25">
      <c r="A178" s="14" t="s">
        <v>201</v>
      </c>
      <c r="B178" s="15">
        <v>83.2</v>
      </c>
    </row>
    <row r="179" spans="1:2" ht="14.25">
      <c r="A179" s="14" t="s">
        <v>200</v>
      </c>
      <c r="B179" s="15">
        <v>78.8</v>
      </c>
    </row>
    <row r="180" spans="1:2" ht="14.25">
      <c r="A180" s="14" t="s">
        <v>209</v>
      </c>
      <c r="B180" s="15">
        <v>84</v>
      </c>
    </row>
    <row r="181" spans="1:2" ht="14.25">
      <c r="A181" s="14" t="s">
        <v>207</v>
      </c>
      <c r="B181" s="15">
        <v>82.6</v>
      </c>
    </row>
    <row r="182" spans="1:2" ht="14.25">
      <c r="A182" s="14" t="s">
        <v>208</v>
      </c>
      <c r="B182" s="15">
        <v>80.599999999999994</v>
      </c>
    </row>
    <row r="183" spans="1:2" ht="14.25">
      <c r="A183" s="14" t="s">
        <v>205</v>
      </c>
      <c r="B183" s="15">
        <v>78</v>
      </c>
    </row>
    <row r="184" spans="1:2" ht="14.25">
      <c r="A184" s="14" t="s">
        <v>553</v>
      </c>
      <c r="B184" s="15">
        <v>79.5</v>
      </c>
    </row>
    <row r="185" spans="1:2" ht="14.25">
      <c r="A185" s="14" t="s">
        <v>206</v>
      </c>
      <c r="B185" s="15">
        <v>76.3</v>
      </c>
    </row>
    <row r="186" spans="1:2" ht="14.25">
      <c r="A186" s="14" t="s">
        <v>227</v>
      </c>
      <c r="B186" s="15">
        <v>87</v>
      </c>
    </row>
    <row r="187" spans="1:2" ht="14.25">
      <c r="A187" s="14" t="s">
        <v>229</v>
      </c>
      <c r="B187" s="15">
        <v>86.4</v>
      </c>
    </row>
    <row r="188" spans="1:2" ht="14.25">
      <c r="A188" s="14" t="s">
        <v>232</v>
      </c>
      <c r="B188" s="15">
        <v>87.6</v>
      </c>
    </row>
    <row r="189" spans="1:2" ht="14.25">
      <c r="A189" s="14" t="s">
        <v>224</v>
      </c>
      <c r="B189" s="15">
        <v>80.2</v>
      </c>
    </row>
    <row r="190" spans="1:2" ht="14.25">
      <c r="A190" s="14" t="s">
        <v>230</v>
      </c>
      <c r="B190" s="15">
        <v>81.2</v>
      </c>
    </row>
    <row r="191" spans="1:2" ht="14.25">
      <c r="A191" s="14" t="s">
        <v>233</v>
      </c>
      <c r="B191" s="15">
        <v>81.7</v>
      </c>
    </row>
    <row r="192" spans="1:2" ht="14.25">
      <c r="A192" s="14" t="s">
        <v>235</v>
      </c>
      <c r="B192" s="15">
        <v>81.7</v>
      </c>
    </row>
    <row r="193" spans="1:2" ht="14.25">
      <c r="A193" s="14" t="s">
        <v>234</v>
      </c>
      <c r="B193" s="15">
        <v>78</v>
      </c>
    </row>
    <row r="194" spans="1:2" ht="14.25">
      <c r="A194" s="14" t="s">
        <v>239</v>
      </c>
      <c r="B194" s="15">
        <v>82.7</v>
      </c>
    </row>
    <row r="195" spans="1:2" ht="14.25">
      <c r="A195" s="14" t="s">
        <v>241</v>
      </c>
      <c r="B195" s="15">
        <v>78</v>
      </c>
    </row>
    <row r="196" spans="1:2" ht="14.25">
      <c r="A196" s="14" t="s">
        <v>242</v>
      </c>
      <c r="B196" s="15">
        <v>80.8</v>
      </c>
    </row>
    <row r="197" spans="1:2" ht="14.25">
      <c r="A197" s="14" t="s">
        <v>247</v>
      </c>
      <c r="B197" s="15">
        <v>79.3</v>
      </c>
    </row>
    <row r="198" spans="1:2" ht="14.25">
      <c r="A198" s="14" t="s">
        <v>250</v>
      </c>
      <c r="B198" s="15">
        <v>82.5</v>
      </c>
    </row>
    <row r="199" spans="1:2" ht="14.25">
      <c r="A199" s="14" t="s">
        <v>252</v>
      </c>
      <c r="B199" s="15">
        <v>82.2</v>
      </c>
    </row>
    <row r="200" spans="1:2" ht="14.25">
      <c r="A200" s="14" t="s">
        <v>254</v>
      </c>
      <c r="B200" s="15">
        <v>82.7</v>
      </c>
    </row>
    <row r="201" spans="1:2" ht="14.25">
      <c r="A201" s="14" t="s">
        <v>253</v>
      </c>
      <c r="B201" s="15">
        <v>78.599999999999994</v>
      </c>
    </row>
    <row r="202" spans="1:2" ht="14.25">
      <c r="A202" s="14" t="s">
        <v>259</v>
      </c>
      <c r="B202" s="15">
        <v>86.1</v>
      </c>
    </row>
    <row r="203" spans="1:2" ht="14.25">
      <c r="A203" s="14" t="s">
        <v>262</v>
      </c>
      <c r="B203" s="15">
        <v>84.1</v>
      </c>
    </row>
    <row r="204" spans="1:2" ht="14.25">
      <c r="A204" s="14" t="s">
        <v>263</v>
      </c>
      <c r="B204" s="15">
        <v>82.6</v>
      </c>
    </row>
    <row r="205" spans="1:2" ht="14.25">
      <c r="A205" s="14" t="s">
        <v>264</v>
      </c>
      <c r="B205" s="15">
        <v>79.7</v>
      </c>
    </row>
    <row r="206" spans="1:2" ht="14.25">
      <c r="A206" s="14" t="s">
        <v>269</v>
      </c>
      <c r="B206" s="15">
        <v>84.4</v>
      </c>
    </row>
    <row r="207" spans="1:2" ht="14.25">
      <c r="A207" s="14" t="s">
        <v>272</v>
      </c>
      <c r="B207" s="15">
        <v>84.4</v>
      </c>
    </row>
    <row r="208" spans="1:2" ht="14.25">
      <c r="A208" s="14" t="s">
        <v>274</v>
      </c>
      <c r="B208" s="15">
        <v>83.6</v>
      </c>
    </row>
    <row r="209" spans="1:2" ht="14.25">
      <c r="A209" s="14" t="s">
        <v>280</v>
      </c>
      <c r="B209" s="15">
        <v>87.1</v>
      </c>
    </row>
    <row r="210" spans="1:2" ht="14.25">
      <c r="A210" s="14" t="s">
        <v>278</v>
      </c>
      <c r="B210" s="15">
        <v>85.1</v>
      </c>
    </row>
    <row r="211" spans="1:2" ht="14.25">
      <c r="A211" s="14" t="s">
        <v>276</v>
      </c>
      <c r="B211" s="15">
        <v>81</v>
      </c>
    </row>
    <row r="212" spans="1:2" ht="14.25">
      <c r="A212" s="14" t="s">
        <v>281</v>
      </c>
      <c r="B212" s="15">
        <v>85.6</v>
      </c>
    </row>
    <row r="213" spans="1:2" ht="14.25">
      <c r="A213" s="14" t="s">
        <v>282</v>
      </c>
      <c r="B213" s="15">
        <v>86.8</v>
      </c>
    </row>
    <row r="214" spans="1:2" ht="14.25">
      <c r="A214" s="14" t="s">
        <v>283</v>
      </c>
      <c r="B214" s="15">
        <v>84.6</v>
      </c>
    </row>
    <row r="215" spans="1:2" ht="14.25">
      <c r="A215" s="14" t="s">
        <v>288</v>
      </c>
      <c r="B215" s="15">
        <v>85.6</v>
      </c>
    </row>
    <row r="216" spans="1:2" ht="14.25">
      <c r="A216" s="14" t="s">
        <v>285</v>
      </c>
      <c r="B216" s="15">
        <v>83.04</v>
      </c>
    </row>
    <row r="217" spans="1:2" ht="14.25">
      <c r="A217" s="14" t="s">
        <v>284</v>
      </c>
      <c r="B217" s="15">
        <v>80.599999999999994</v>
      </c>
    </row>
    <row r="218" spans="1:2" ht="14.25">
      <c r="A218" s="14" t="s">
        <v>286</v>
      </c>
      <c r="B218" s="15">
        <v>80.7</v>
      </c>
    </row>
    <row r="219" spans="1:2" ht="14.25">
      <c r="A219" s="14" t="s">
        <v>287</v>
      </c>
      <c r="B219" s="15">
        <v>78.400000000000006</v>
      </c>
    </row>
    <row r="220" spans="1:2" ht="14.25">
      <c r="A220" s="14" t="s">
        <v>554</v>
      </c>
      <c r="B220" s="15">
        <v>78.599999999999994</v>
      </c>
    </row>
    <row r="221" spans="1:2" ht="14.25">
      <c r="A221" s="14" t="s">
        <v>289</v>
      </c>
      <c r="B221" s="15">
        <v>75</v>
      </c>
    </row>
    <row r="222" spans="1:2" ht="14.25">
      <c r="A222" s="14" t="s">
        <v>293</v>
      </c>
      <c r="B222" s="15">
        <v>82.3</v>
      </c>
    </row>
    <row r="223" spans="1:2" ht="14.25">
      <c r="A223" s="14" t="s">
        <v>301</v>
      </c>
      <c r="B223" s="15">
        <v>87.2</v>
      </c>
    </row>
    <row r="224" spans="1:2" ht="14.25">
      <c r="A224" s="14" t="s">
        <v>307</v>
      </c>
      <c r="B224" s="15">
        <v>88.2</v>
      </c>
    </row>
    <row r="225" spans="1:2" ht="14.25">
      <c r="A225" s="14" t="s">
        <v>299</v>
      </c>
      <c r="B225" s="15">
        <v>83.2</v>
      </c>
    </row>
    <row r="226" spans="1:2" ht="14.25">
      <c r="A226" s="14" t="s">
        <v>296</v>
      </c>
      <c r="B226" s="15">
        <v>78.2</v>
      </c>
    </row>
    <row r="227" spans="1:2" ht="14.25">
      <c r="A227" s="14" t="s">
        <v>305</v>
      </c>
      <c r="B227" s="15">
        <v>83.4</v>
      </c>
    </row>
    <row r="228" spans="1:2" ht="14.25">
      <c r="A228" s="14" t="s">
        <v>314</v>
      </c>
      <c r="B228" s="15">
        <v>86.6</v>
      </c>
    </row>
    <row r="229" spans="1:2" ht="14.25">
      <c r="A229" s="14" t="s">
        <v>311</v>
      </c>
      <c r="B229" s="15">
        <v>84</v>
      </c>
    </row>
    <row r="230" spans="1:2" ht="14.25">
      <c r="A230" s="14" t="s">
        <v>308</v>
      </c>
      <c r="B230" s="15">
        <v>81.8</v>
      </c>
    </row>
    <row r="231" spans="1:2" ht="14.25">
      <c r="A231" s="14" t="s">
        <v>312</v>
      </c>
      <c r="B231" s="15">
        <v>81.8</v>
      </c>
    </row>
    <row r="232" spans="1:2" ht="14.25">
      <c r="A232" s="14" t="s">
        <v>297</v>
      </c>
      <c r="B232" s="15">
        <v>74.2</v>
      </c>
    </row>
    <row r="233" spans="1:2" ht="14.25">
      <c r="A233" s="14" t="s">
        <v>309</v>
      </c>
      <c r="B233" s="15">
        <v>78.8</v>
      </c>
    </row>
    <row r="234" spans="1:2" ht="14.25">
      <c r="A234" s="14" t="s">
        <v>315</v>
      </c>
      <c r="B234" s="15">
        <v>80.599999999999994</v>
      </c>
    </row>
    <row r="235" spans="1:2" ht="14.25">
      <c r="A235" s="14" t="s">
        <v>310</v>
      </c>
      <c r="B235" s="15">
        <v>77.8</v>
      </c>
    </row>
    <row r="236" spans="1:2" ht="14.25">
      <c r="A236" s="14" t="s">
        <v>303</v>
      </c>
      <c r="B236" s="15">
        <v>75.2</v>
      </c>
    </row>
    <row r="237" spans="1:2" ht="14.25">
      <c r="A237" s="14" t="s">
        <v>302</v>
      </c>
      <c r="B237" s="15">
        <v>74.2</v>
      </c>
    </row>
    <row r="238" spans="1:2" ht="14.25">
      <c r="A238" s="14" t="s">
        <v>555</v>
      </c>
      <c r="B238" s="15">
        <v>80.400000000000006</v>
      </c>
    </row>
    <row r="239" spans="1:2" ht="14.25">
      <c r="A239" s="14" t="s">
        <v>316</v>
      </c>
      <c r="B239" s="15">
        <v>78.400000000000006</v>
      </c>
    </row>
    <row r="240" spans="1:2" ht="14.25">
      <c r="A240" s="14" t="s">
        <v>556</v>
      </c>
      <c r="B240" s="15">
        <v>79</v>
      </c>
    </row>
    <row r="241" spans="1:2" ht="14.25">
      <c r="A241" s="14" t="s">
        <v>317</v>
      </c>
      <c r="B241" s="15">
        <v>78</v>
      </c>
    </row>
    <row r="242" spans="1:2" ht="14.25">
      <c r="A242" s="14" t="s">
        <v>322</v>
      </c>
      <c r="B242" s="15">
        <v>80.2</v>
      </c>
    </row>
    <row r="243" spans="1:2" ht="14.25">
      <c r="A243" s="14" t="s">
        <v>327</v>
      </c>
      <c r="B243" s="15">
        <v>83.8</v>
      </c>
    </row>
    <row r="244" spans="1:2" ht="14.25">
      <c r="A244" s="14" t="s">
        <v>330</v>
      </c>
      <c r="B244" s="15">
        <v>77</v>
      </c>
    </row>
    <row r="245" spans="1:2" ht="14.25">
      <c r="A245" s="14" t="s">
        <v>331</v>
      </c>
      <c r="B245" s="15">
        <v>77.599999999999994</v>
      </c>
    </row>
    <row r="246" spans="1:2" ht="14.25">
      <c r="A246" s="14" t="s">
        <v>332</v>
      </c>
      <c r="B246" s="15">
        <v>79.400000000000006</v>
      </c>
    </row>
    <row r="247" spans="1:2" ht="14.25">
      <c r="A247" s="14" t="s">
        <v>337</v>
      </c>
      <c r="B247" s="15">
        <v>82</v>
      </c>
    </row>
    <row r="248" spans="1:2" ht="14.25">
      <c r="A248" s="14" t="s">
        <v>339</v>
      </c>
      <c r="B248" s="15">
        <v>75.599999999999994</v>
      </c>
    </row>
    <row r="249" spans="1:2" ht="14.25">
      <c r="A249" s="14" t="s">
        <v>344</v>
      </c>
      <c r="B249" s="15">
        <v>80.2</v>
      </c>
    </row>
    <row r="250" spans="1:2" ht="14.25">
      <c r="A250" s="14" t="s">
        <v>347</v>
      </c>
      <c r="B250" s="15">
        <v>78.2</v>
      </c>
    </row>
    <row r="251" spans="1:2" ht="14.25">
      <c r="A251" s="14" t="s">
        <v>350</v>
      </c>
      <c r="B251" s="15">
        <v>83</v>
      </c>
    </row>
    <row r="252" spans="1:2" ht="14.25">
      <c r="A252" s="14" t="s">
        <v>348</v>
      </c>
      <c r="B252" s="15">
        <v>80.8</v>
      </c>
    </row>
    <row r="253" spans="1:2" ht="14.25">
      <c r="A253" s="14" t="s">
        <v>351</v>
      </c>
      <c r="B253" s="15">
        <v>79.8</v>
      </c>
    </row>
    <row r="254" spans="1:2" ht="14.25">
      <c r="A254" s="14" t="s">
        <v>352</v>
      </c>
      <c r="B254" s="15">
        <v>78.400000000000006</v>
      </c>
    </row>
    <row r="255" spans="1:2" ht="15">
      <c r="A255" s="22" t="s">
        <v>4</v>
      </c>
      <c r="B255" s="25">
        <v>90</v>
      </c>
    </row>
    <row r="256" spans="1:2" ht="15">
      <c r="A256" s="21" t="s">
        <v>6</v>
      </c>
      <c r="B256" s="23">
        <v>75</v>
      </c>
    </row>
    <row r="257" spans="1:2" ht="15">
      <c r="A257" s="21" t="s">
        <v>7</v>
      </c>
      <c r="B257" s="23">
        <v>85.6</v>
      </c>
    </row>
    <row r="258" spans="1:2" ht="15">
      <c r="A258" s="22" t="s">
        <v>10</v>
      </c>
      <c r="B258" s="25">
        <v>85.2</v>
      </c>
    </row>
    <row r="259" spans="1:2" ht="15">
      <c r="A259" s="21" t="s">
        <v>12</v>
      </c>
      <c r="B259" s="23">
        <v>82</v>
      </c>
    </row>
    <row r="260" spans="1:2" ht="15">
      <c r="A260" s="22" t="s">
        <v>14</v>
      </c>
      <c r="B260" s="25">
        <v>88.8</v>
      </c>
    </row>
    <row r="261" spans="1:2" ht="15">
      <c r="A261" s="21" t="s">
        <v>16</v>
      </c>
      <c r="B261" s="24" t="s">
        <v>557</v>
      </c>
    </row>
    <row r="262" spans="1:2" ht="15">
      <c r="A262" s="22" t="s">
        <v>19</v>
      </c>
      <c r="B262" s="25">
        <v>87.3</v>
      </c>
    </row>
    <row r="263" spans="1:2" ht="15">
      <c r="A263" s="21" t="s">
        <v>21</v>
      </c>
      <c r="B263" s="23">
        <v>82.6</v>
      </c>
    </row>
    <row r="264" spans="1:2" ht="15">
      <c r="A264" s="21" t="s">
        <v>22</v>
      </c>
      <c r="B264" s="23">
        <v>76.8</v>
      </c>
    </row>
    <row r="265" spans="1:2" ht="15">
      <c r="A265" s="22" t="s">
        <v>24</v>
      </c>
      <c r="B265" s="25">
        <v>89.4</v>
      </c>
    </row>
    <row r="266" spans="1:2" ht="15">
      <c r="A266" s="21" t="s">
        <v>25</v>
      </c>
      <c r="B266" s="23">
        <v>82.8</v>
      </c>
    </row>
    <row r="267" spans="1:2">
      <c r="A267" s="26" t="s">
        <v>68</v>
      </c>
      <c r="B267" s="28">
        <v>81.599999999999994</v>
      </c>
    </row>
    <row r="268" spans="1:2">
      <c r="A268" s="26" t="s">
        <v>71</v>
      </c>
      <c r="B268" s="28">
        <v>79.8</v>
      </c>
    </row>
    <row r="269" spans="1:2">
      <c r="A269" s="26" t="s">
        <v>74</v>
      </c>
      <c r="B269" s="28">
        <v>84.2</v>
      </c>
    </row>
    <row r="270" spans="1:2">
      <c r="A270" s="26" t="s">
        <v>77</v>
      </c>
      <c r="B270" s="28">
        <v>81.599999999999994</v>
      </c>
    </row>
    <row r="271" spans="1:2">
      <c r="A271" s="26" t="s">
        <v>75</v>
      </c>
      <c r="B271" s="28">
        <v>79.8</v>
      </c>
    </row>
    <row r="272" spans="1:2" ht="14.25">
      <c r="A272" s="27" t="s">
        <v>591</v>
      </c>
      <c r="B272" s="29">
        <v>84.1</v>
      </c>
    </row>
    <row r="273" spans="1:2">
      <c r="A273" s="26" t="s">
        <v>72</v>
      </c>
      <c r="B273" s="28">
        <v>75.900000000000006</v>
      </c>
    </row>
    <row r="274" spans="1:2">
      <c r="A274" s="26" t="s">
        <v>79</v>
      </c>
      <c r="B274" s="28">
        <v>78</v>
      </c>
    </row>
    <row r="275" spans="1:2">
      <c r="A275" s="26" t="s">
        <v>78</v>
      </c>
      <c r="B275" s="28">
        <v>75</v>
      </c>
    </row>
    <row r="276" spans="1:2" ht="14.25">
      <c r="A276" s="27" t="s">
        <v>592</v>
      </c>
      <c r="B276" s="29">
        <v>77.400000000000006</v>
      </c>
    </row>
    <row r="277" spans="1:2">
      <c r="A277" s="26" t="s">
        <v>80</v>
      </c>
      <c r="B277" s="28">
        <v>74.599999999999994</v>
      </c>
    </row>
    <row r="278" spans="1:2">
      <c r="A278" s="30" t="s">
        <v>83</v>
      </c>
      <c r="B278" s="31">
        <v>79.3</v>
      </c>
    </row>
    <row r="279" spans="1:2">
      <c r="A279" s="30" t="s">
        <v>87</v>
      </c>
      <c r="B279" s="31">
        <v>81.5</v>
      </c>
    </row>
    <row r="280" spans="1:2">
      <c r="A280" s="30" t="s">
        <v>88</v>
      </c>
      <c r="B280" s="31">
        <v>81.2</v>
      </c>
    </row>
    <row r="281" spans="1:2">
      <c r="A281" s="30" t="s">
        <v>85</v>
      </c>
      <c r="B281" s="31">
        <v>78.3</v>
      </c>
    </row>
    <row r="282" spans="1:2">
      <c r="A282" s="30" t="s">
        <v>90</v>
      </c>
      <c r="B282" s="31">
        <v>80.099999999999994</v>
      </c>
    </row>
    <row r="283" spans="1:2">
      <c r="A283" s="30" t="s">
        <v>89</v>
      </c>
      <c r="B283" s="31">
        <v>77.2</v>
      </c>
    </row>
    <row r="284" spans="1:2">
      <c r="A284" s="32" t="s">
        <v>92</v>
      </c>
      <c r="B284" s="33">
        <v>79.599999999999994</v>
      </c>
    </row>
    <row r="285" spans="1:2">
      <c r="A285" s="32" t="s">
        <v>95</v>
      </c>
      <c r="B285" s="33">
        <v>81.8</v>
      </c>
    </row>
    <row r="286" spans="1:2">
      <c r="A286" s="32" t="s">
        <v>96</v>
      </c>
      <c r="B286" s="33">
        <v>77.2</v>
      </c>
    </row>
    <row r="287" spans="1:2">
      <c r="A287" s="32" t="s">
        <v>98</v>
      </c>
      <c r="B287" s="33">
        <v>75.599999999999994</v>
      </c>
    </row>
    <row r="288" spans="1:2">
      <c r="A288" s="32" t="s">
        <v>97</v>
      </c>
      <c r="B288" s="33">
        <v>70.5</v>
      </c>
    </row>
    <row r="289" spans="1:2">
      <c r="A289" s="32" t="s">
        <v>99</v>
      </c>
      <c r="B289" s="33">
        <v>75.599999999999994</v>
      </c>
    </row>
    <row r="290" spans="1:2">
      <c r="A290" s="34" t="s">
        <v>102</v>
      </c>
      <c r="B290" s="35">
        <v>83.2</v>
      </c>
    </row>
    <row r="291" spans="1:2">
      <c r="A291" s="34" t="s">
        <v>105</v>
      </c>
      <c r="B291" s="35">
        <v>81.8</v>
      </c>
    </row>
    <row r="292" spans="1:2">
      <c r="A292" s="34" t="s">
        <v>107</v>
      </c>
      <c r="B292" s="35">
        <v>80</v>
      </c>
    </row>
    <row r="293" spans="1:2">
      <c r="A293" s="34" t="s">
        <v>108</v>
      </c>
      <c r="B293" s="35">
        <v>81.900000000000006</v>
      </c>
    </row>
    <row r="294" spans="1:2">
      <c r="A294" s="34" t="s">
        <v>109</v>
      </c>
      <c r="B294" s="35">
        <v>76.5</v>
      </c>
    </row>
    <row r="295" spans="1:2">
      <c r="A295" s="34" t="s">
        <v>112</v>
      </c>
      <c r="B295" s="35">
        <v>78.099999999999994</v>
      </c>
    </row>
    <row r="296" spans="1:2">
      <c r="A296" s="34" t="s">
        <v>111</v>
      </c>
      <c r="B296" s="35">
        <v>75.8</v>
      </c>
    </row>
    <row r="297" spans="1:2">
      <c r="A297" s="34" t="s">
        <v>110</v>
      </c>
      <c r="B297" s="35">
        <v>65.5</v>
      </c>
    </row>
    <row r="298" spans="1:2">
      <c r="A298" s="34" t="s">
        <v>113</v>
      </c>
      <c r="B298" s="35">
        <v>67.599999999999994</v>
      </c>
    </row>
    <row r="299" spans="1:2">
      <c r="A299" s="36" t="s">
        <v>28</v>
      </c>
      <c r="B299" s="37" t="s">
        <v>593</v>
      </c>
    </row>
    <row r="300" spans="1:2">
      <c r="A300" s="36" t="s">
        <v>30</v>
      </c>
      <c r="B300" s="38">
        <v>79.400000000000006</v>
      </c>
    </row>
    <row r="301" spans="1:2">
      <c r="A301" s="36" t="s">
        <v>32</v>
      </c>
      <c r="B301" s="38">
        <v>87.5</v>
      </c>
    </row>
    <row r="302" spans="1:2">
      <c r="A302" s="36" t="s">
        <v>33</v>
      </c>
      <c r="B302" s="38">
        <v>81.8</v>
      </c>
    </row>
    <row r="303" spans="1:2">
      <c r="A303" s="36" t="s">
        <v>35</v>
      </c>
      <c r="B303" s="38">
        <v>83.6</v>
      </c>
    </row>
    <row r="304" spans="1:2">
      <c r="A304" s="36" t="s">
        <v>36</v>
      </c>
      <c r="B304" s="38">
        <v>80.8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2016-11-01T07:11:19Z</dcterms:created>
  <dcterms:modified xsi:type="dcterms:W3CDTF">2016-11-30T07:39:36Z</dcterms:modified>
</cp:coreProperties>
</file>