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小学语文" sheetId="1" r:id="rId1"/>
    <sheet name="初中语文" sheetId="2" r:id="rId2"/>
    <sheet name="小学数学" sheetId="3" r:id="rId3"/>
    <sheet name="初中数学" sheetId="4" r:id="rId4"/>
    <sheet name="小学英语" sheetId="5" r:id="rId5"/>
    <sheet name="初中英语" sheetId="6" r:id="rId6"/>
    <sheet name="初中地理" sheetId="7" r:id="rId7"/>
    <sheet name="初中历史" sheetId="8" r:id="rId8"/>
    <sheet name="小学音乐" sheetId="9" r:id="rId9"/>
    <sheet name="初中音乐" sheetId="10" r:id="rId10"/>
    <sheet name="小学美术" sheetId="11" r:id="rId11"/>
    <sheet name="初中美术" sheetId="12" r:id="rId12"/>
    <sheet name="小学体育" sheetId="13" r:id="rId13"/>
    <sheet name="初中体育" sheetId="14" r:id="rId14"/>
  </sheets>
  <definedNames>
    <definedName name="_xlnm.Print_Titles" localSheetId="6">'初中地理'!$1:$4</definedName>
    <definedName name="_xlnm.Print_Titles" localSheetId="7">'初中历史'!$1:$4</definedName>
    <definedName name="_xlnm.Print_Titles" localSheetId="11">'初中美术'!$1:$4</definedName>
    <definedName name="_xlnm.Print_Titles" localSheetId="3">'初中数学'!$1:$4</definedName>
    <definedName name="_xlnm.Print_Titles" localSheetId="13">'初中体育'!$1:$4</definedName>
    <definedName name="_xlnm.Print_Titles" localSheetId="9">'初中音乐'!$1:$4</definedName>
    <definedName name="_xlnm.Print_Titles" localSheetId="5">'初中英语'!$1:$4</definedName>
    <definedName name="_xlnm.Print_Titles" localSheetId="1">'初中语文'!$1:$4</definedName>
    <definedName name="_xlnm.Print_Titles" localSheetId="10">'小学美术'!$1:$4</definedName>
    <definedName name="_xlnm.Print_Titles" localSheetId="2">'小学数学'!$1:$4</definedName>
    <definedName name="_xlnm.Print_Titles" localSheetId="12">'小学体育'!$1:$4</definedName>
    <definedName name="_xlnm.Print_Titles" localSheetId="8">'小学音乐'!$1:$4</definedName>
    <definedName name="_xlnm.Print_Titles" localSheetId="4">'小学英语'!$1:$4</definedName>
    <definedName name="_xlnm.Print_Titles" localSheetId="0">'小学语文'!$1:$3</definedName>
    <definedName name="_xlnm._FilterDatabase" localSheetId="0" hidden="1">'小学语文'!$B$3:$I$15</definedName>
    <definedName name="_xlnm._FilterDatabase" localSheetId="1" hidden="1">'初中语文'!$A$4:$L$10</definedName>
    <definedName name="_xlnm._FilterDatabase" localSheetId="2" hidden="1">'小学数学'!$A$4:$M$16</definedName>
    <definedName name="_xlnm._FilterDatabase" localSheetId="3" hidden="1">'初中数学'!$A$4:$M$14</definedName>
    <definedName name="_xlnm._FilterDatabase" localSheetId="4" hidden="1">'小学英语'!$A$4:$M$20</definedName>
    <definedName name="_xlnm._FilterDatabase" localSheetId="5" hidden="1">'初中英语'!$A$4:$M$20</definedName>
    <definedName name="_xlnm._FilterDatabase" localSheetId="8" hidden="1">'小学音乐'!$A$4:$M$9</definedName>
    <definedName name="_xlnm._FilterDatabase" localSheetId="9" hidden="1">'初中音乐'!$A$4:$M$8</definedName>
    <definedName name="_xlnm._FilterDatabase" localSheetId="10" hidden="1">'小学美术'!$A$4:$M$12</definedName>
    <definedName name="_xlnm._FilterDatabase" localSheetId="12" hidden="1">'小学体育'!$A$4:$M$13</definedName>
    <definedName name="_xlnm._FilterDatabase" localSheetId="13" hidden="1">'初中体育'!$A$4:$M$8</definedName>
  </definedNames>
  <calcPr fullCalcOnLoad="1"/>
</workbook>
</file>

<file path=xl/sharedStrings.xml><?xml version="1.0" encoding="utf-8"?>
<sst xmlns="http://schemas.openxmlformats.org/spreadsheetml/2006/main" count="615" uniqueCount="217">
  <si>
    <t>2017年襄城区公开招聘农村义务教育学校教师（新机制教师）综合成绩公示（2017.7.31）</t>
  </si>
  <si>
    <t>序号</t>
  </si>
  <si>
    <t>笔试准考证号</t>
  </si>
  <si>
    <t>岗位职数</t>
  </si>
  <si>
    <t>学科名称</t>
  </si>
  <si>
    <t>笔试成绩</t>
  </si>
  <si>
    <t>笔试成绩（40％）</t>
  </si>
  <si>
    <t>面试成绩</t>
  </si>
  <si>
    <t>面试成绩（60％）</t>
  </si>
  <si>
    <t>综合成绩</t>
  </si>
  <si>
    <t>71202060701024</t>
  </si>
  <si>
    <t>1</t>
  </si>
  <si>
    <t>小学数学</t>
  </si>
  <si>
    <t>68.05</t>
  </si>
  <si>
    <t>71202060700402</t>
  </si>
  <si>
    <t>56.55</t>
  </si>
  <si>
    <t>71202060701626</t>
  </si>
  <si>
    <t>59.75</t>
  </si>
  <si>
    <t>71301060203718</t>
  </si>
  <si>
    <t>初中语文</t>
  </si>
  <si>
    <t>67.8</t>
  </si>
  <si>
    <t>71301060203620</t>
  </si>
  <si>
    <t>67.5</t>
  </si>
  <si>
    <t>71301060203616</t>
  </si>
  <si>
    <t>65</t>
  </si>
  <si>
    <t>71302060702825</t>
  </si>
  <si>
    <t>2</t>
  </si>
  <si>
    <t>初中数学</t>
  </si>
  <si>
    <t>73</t>
  </si>
  <si>
    <t>71302060702919</t>
  </si>
  <si>
    <t>71.8</t>
  </si>
  <si>
    <t>71302060703025</t>
  </si>
  <si>
    <t>71.4</t>
  </si>
  <si>
    <t>71302012701606</t>
  </si>
  <si>
    <t>71.1</t>
  </si>
  <si>
    <t>71302012701814</t>
  </si>
  <si>
    <t>71302060703010</t>
  </si>
  <si>
    <t>70.25</t>
  </si>
  <si>
    <t>附件3</t>
  </si>
  <si>
    <t>湖北省农村义务教育学校教师公开招聘成绩统计表</t>
  </si>
  <si>
    <t xml:space="preserve">     招聘主管部门：（公章）                                                         填表日期：2014  年6月16日                                      </t>
  </si>
  <si>
    <r>
      <t>单位</t>
    </r>
    <r>
      <rPr>
        <sz val="10.5"/>
        <rFont val="宋体"/>
        <family val="0"/>
      </rPr>
      <t>代码</t>
    </r>
  </si>
  <si>
    <t>招聘学校</t>
  </si>
  <si>
    <t>招聘岗位</t>
  </si>
  <si>
    <t>姓名</t>
  </si>
  <si>
    <t>总成绩</t>
  </si>
  <si>
    <t>总名次</t>
  </si>
  <si>
    <t>笔试名次</t>
  </si>
  <si>
    <r>
      <t>资格复审</t>
    </r>
    <r>
      <rPr>
        <sz val="10.5"/>
        <rFont val="宋体"/>
        <family val="0"/>
      </rPr>
      <t>结果</t>
    </r>
  </si>
  <si>
    <t>是否自动放弃</t>
  </si>
  <si>
    <t>备注:是否为递补或笔试成绩并列人员</t>
  </si>
  <si>
    <t>闻娜</t>
  </si>
  <si>
    <t>合格</t>
  </si>
  <si>
    <t>胡园园</t>
  </si>
  <si>
    <t>黄春阳</t>
  </si>
  <si>
    <t>耿利</t>
  </si>
  <si>
    <t>程学娇</t>
  </si>
  <si>
    <t>黄静</t>
  </si>
  <si>
    <t>准考证号码</t>
  </si>
  <si>
    <r>
      <t>岗位</t>
    </r>
    <r>
      <rPr>
        <sz val="10.5"/>
        <rFont val="宋体"/>
        <family val="0"/>
      </rPr>
      <t>代码</t>
    </r>
  </si>
  <si>
    <t> 14202060700501</t>
  </si>
  <si>
    <t>教学点数学</t>
  </si>
  <si>
    <t>金华</t>
  </si>
  <si>
    <t> 14202060701110</t>
  </si>
  <si>
    <t>任艳玲</t>
  </si>
  <si>
    <t> 14202012503617</t>
  </si>
  <si>
    <t>胡亚月</t>
  </si>
  <si>
    <t> 14202060700914</t>
  </si>
  <si>
    <t>连双双</t>
  </si>
  <si>
    <t> 14202060700317</t>
  </si>
  <si>
    <t>邓蓉蓉</t>
  </si>
  <si>
    <t> 14202060701622</t>
  </si>
  <si>
    <t>朱阳</t>
  </si>
  <si>
    <t> 14202060700730</t>
  </si>
  <si>
    <t>蒋毛毛</t>
  </si>
  <si>
    <t> 14202060701302</t>
  </si>
  <si>
    <t>王姣</t>
  </si>
  <si>
    <t> 14202060700721</t>
  </si>
  <si>
    <t>刘雨</t>
  </si>
  <si>
    <t> 14202060701204</t>
  </si>
  <si>
    <t>朱盼</t>
  </si>
  <si>
    <t>递补</t>
  </si>
  <si>
    <t> 14202060701304</t>
  </si>
  <si>
    <t>曹小双</t>
  </si>
  <si>
    <t> 14202012504506</t>
  </si>
  <si>
    <t>马艳娇</t>
  </si>
  <si>
    <t>张晶晶</t>
  </si>
  <si>
    <t>李玉佩</t>
  </si>
  <si>
    <t>余英豪</t>
  </si>
  <si>
    <t>彭康宜</t>
  </si>
  <si>
    <t>王悦斌</t>
  </si>
  <si>
    <t>纪倩</t>
  </si>
  <si>
    <t>杨军校</t>
  </si>
  <si>
    <t>施琼芳</t>
  </si>
  <si>
    <t>郭莎</t>
  </si>
  <si>
    <t>李志浩</t>
  </si>
  <si>
    <t> 14203060802213</t>
  </si>
  <si>
    <t>教学点英语</t>
  </si>
  <si>
    <t>贾迪</t>
  </si>
  <si>
    <t> 14203060801820</t>
  </si>
  <si>
    <t>徐成节</t>
  </si>
  <si>
    <t> 14203060800901</t>
  </si>
  <si>
    <t>许柯</t>
  </si>
  <si>
    <t> 14203060800103</t>
  </si>
  <si>
    <t>胡露露</t>
  </si>
  <si>
    <t> 14203060802324</t>
  </si>
  <si>
    <t>徐程</t>
  </si>
  <si>
    <t> 14203060800721</t>
  </si>
  <si>
    <t>王晓雪</t>
  </si>
  <si>
    <t> 14203060800320</t>
  </si>
  <si>
    <t>常莎</t>
  </si>
  <si>
    <t> 14203060801728</t>
  </si>
  <si>
    <t>陈扬凡</t>
  </si>
  <si>
    <t> 14203060801407</t>
  </si>
  <si>
    <t>崔宇璨</t>
  </si>
  <si>
    <t> 14203060802007</t>
  </si>
  <si>
    <t>伍雅琦</t>
  </si>
  <si>
    <t> 14203060802030</t>
  </si>
  <si>
    <t>梁瑞丽</t>
  </si>
  <si>
    <t> 14203060801214</t>
  </si>
  <si>
    <t>刘寒晴</t>
  </si>
  <si>
    <t> 14203060801205</t>
  </si>
  <si>
    <t>陈媛媛</t>
  </si>
  <si>
    <t> 14203060801501</t>
  </si>
  <si>
    <t>徐晨</t>
  </si>
  <si>
    <t> 14203060800328</t>
  </si>
  <si>
    <t>夏慧群</t>
  </si>
  <si>
    <t> 14203060801406</t>
  </si>
  <si>
    <t>江漫</t>
  </si>
  <si>
    <t>并列递补</t>
  </si>
  <si>
    <t>初中英语</t>
  </si>
  <si>
    <t>米兰</t>
  </si>
  <si>
    <t>刘伊琳</t>
  </si>
  <si>
    <t>沈阳</t>
  </si>
  <si>
    <t>宋晶星</t>
  </si>
  <si>
    <t>王海鸥</t>
  </si>
  <si>
    <t>郭萌</t>
  </si>
  <si>
    <t>赵娴</t>
  </si>
  <si>
    <t>成绩并列</t>
  </si>
  <si>
    <t>王维</t>
  </si>
  <si>
    <t>梁莎莎</t>
  </si>
  <si>
    <t>朱国凤</t>
  </si>
  <si>
    <t>陈芸</t>
  </si>
  <si>
    <t>张梅玲</t>
  </si>
  <si>
    <t>张婷</t>
  </si>
  <si>
    <t>陈苗</t>
  </si>
  <si>
    <t>覃秀红</t>
  </si>
  <si>
    <t>刘畅</t>
  </si>
  <si>
    <t>初中地理</t>
  </si>
  <si>
    <t>胡莎莎</t>
  </si>
  <si>
    <t>牛旭</t>
  </si>
  <si>
    <t>初中历史</t>
  </si>
  <si>
    <t>梅宇翔</t>
  </si>
  <si>
    <t>李慧</t>
  </si>
  <si>
    <t> 14206060603228</t>
  </si>
  <si>
    <t>教学点音乐</t>
  </si>
  <si>
    <t>姜璐</t>
  </si>
  <si>
    <t> 14206060603007</t>
  </si>
  <si>
    <t>葛玲丽</t>
  </si>
  <si>
    <t> 14206060603315</t>
  </si>
  <si>
    <t>张红豆</t>
  </si>
  <si>
    <t> 14206060603107</t>
  </si>
  <si>
    <t>徐忠丽</t>
  </si>
  <si>
    <t> 14206060603120</t>
  </si>
  <si>
    <t>姚琰秋</t>
  </si>
  <si>
    <t>初中音乐</t>
  </si>
  <si>
    <t>魏晋美</t>
  </si>
  <si>
    <t>庄冰冰</t>
  </si>
  <si>
    <t>李娜</t>
  </si>
  <si>
    <t>赵悦</t>
  </si>
  <si>
    <t> 14208060802703</t>
  </si>
  <si>
    <t>教学点美术</t>
  </si>
  <si>
    <t>方慧</t>
  </si>
  <si>
    <t> 14208060803305</t>
  </si>
  <si>
    <t> 14208060803104</t>
  </si>
  <si>
    <t>朱佳奇</t>
  </si>
  <si>
    <t> 14208060802827</t>
  </si>
  <si>
    <t>余萍</t>
  </si>
  <si>
    <t> 14208060802920</t>
  </si>
  <si>
    <t>王珊珊</t>
  </si>
  <si>
    <t> 14208060802712</t>
  </si>
  <si>
    <t>唐芳</t>
  </si>
  <si>
    <t> 14208060803226</t>
  </si>
  <si>
    <t>张雷</t>
  </si>
  <si>
    <t> 14208060802617</t>
  </si>
  <si>
    <t>汪真</t>
  </si>
  <si>
    <t>初中美术</t>
  </si>
  <si>
    <t>吴玉莲</t>
  </si>
  <si>
    <t>覃仙桃</t>
  </si>
  <si>
    <t xml:space="preserve">招聘单位负责人：（签名）                     招聘工作负责人：（签名）                      填表人：（签名） </t>
  </si>
  <si>
    <t>注：1．本表由招聘主管部门填写。</t>
  </si>
  <si>
    <t xml:space="preserve">    2．“资格审查结果”栏填：合格、不合格.</t>
  </si>
  <si>
    <t> 14207061000808</t>
  </si>
  <si>
    <t>教学点体育</t>
  </si>
  <si>
    <t>张俊梁</t>
  </si>
  <si>
    <t> 14207061000630</t>
  </si>
  <si>
    <t>刘文丽</t>
  </si>
  <si>
    <t> 14207013101529</t>
  </si>
  <si>
    <t>小学体育</t>
  </si>
  <si>
    <t>芦慧</t>
  </si>
  <si>
    <t> 14207013101224</t>
  </si>
  <si>
    <t>王梦</t>
  </si>
  <si>
    <t> 14207013101228</t>
  </si>
  <si>
    <t>万琳</t>
  </si>
  <si>
    <t> 14207061000510</t>
  </si>
  <si>
    <t>童艳洁</t>
  </si>
  <si>
    <t> 14207061000620</t>
  </si>
  <si>
    <t>袁兵</t>
  </si>
  <si>
    <t> 14207013100605</t>
  </si>
  <si>
    <t>余涛</t>
  </si>
  <si>
    <t> 14207061000409</t>
  </si>
  <si>
    <t>李伟</t>
  </si>
  <si>
    <t>初中体育与健康</t>
  </si>
  <si>
    <t>孔金龙</t>
  </si>
  <si>
    <t>张亚琼</t>
  </si>
  <si>
    <t>张俊杰</t>
  </si>
  <si>
    <t>雒源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</si>
</sst>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4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0"/>
      <color indexed="10"/>
      <name val="Arial"/>
      <family val="2"/>
    </font>
    <font>
      <b/>
      <sz val="10"/>
      <color indexed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0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22" fillId="2" borderId="5" applyNumberFormat="0" applyAlignment="0" applyProtection="0"/>
    <xf numFmtId="0" fontId="21" fillId="2" borderId="1" applyNumberFormat="0" applyAlignment="0" applyProtection="0"/>
    <xf numFmtId="0" fontId="24" fillId="8" borderId="6" applyNumberFormat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7" applyNumberFormat="0" applyFill="0" applyAlignment="0" applyProtection="0"/>
    <xf numFmtId="0" fontId="28" fillId="0" borderId="8" applyNumberFormat="0" applyFill="0" applyAlignment="0" applyProtection="0"/>
    <xf numFmtId="0" fontId="30" fillId="9" borderId="0" applyNumberFormat="0" applyBorder="0" applyAlignment="0" applyProtection="0"/>
    <xf numFmtId="0" fontId="19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  <xf numFmtId="0" fontId="3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63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10" xfId="63" applyFont="1" applyFill="1" applyBorder="1" applyAlignment="1" applyProtection="1">
      <alignment horizontal="center" vertical="center" wrapText="1"/>
      <protection/>
    </xf>
    <xf numFmtId="0" fontId="1" fillId="0" borderId="10" xfId="63" applyFont="1" applyFill="1" applyBorder="1" applyAlignment="1" applyProtection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 applyProtection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4" fillId="0" borderId="0" xfId="63" applyFont="1" applyFill="1" applyBorder="1" applyAlignment="1" applyProtection="1">
      <alignment horizontal="left" vertical="center" indent="1"/>
      <protection/>
    </xf>
    <xf numFmtId="0" fontId="4" fillId="0" borderId="0" xfId="0" applyFont="1" applyFill="1" applyAlignment="1" applyProtection="1">
      <alignment horizontal="left" vertical="center" indent="1"/>
      <protection/>
    </xf>
    <xf numFmtId="0" fontId="2" fillId="19" borderId="0" xfId="0" applyFont="1" applyFill="1" applyAlignment="1">
      <alignment horizontal="center" vertical="center"/>
    </xf>
    <xf numFmtId="0" fontId="2" fillId="19" borderId="10" xfId="63" applyFont="1" applyFill="1" applyBorder="1" applyAlignment="1" applyProtection="1">
      <alignment horizontal="center" vertical="center" wrapText="1"/>
      <protection/>
    </xf>
    <xf numFmtId="0" fontId="7" fillId="19" borderId="10" xfId="65" applyFont="1" applyFill="1" applyBorder="1" applyAlignment="1">
      <alignment horizontal="center" vertical="center"/>
      <protection/>
    </xf>
    <xf numFmtId="0" fontId="7" fillId="19" borderId="10" xfId="64" applyFont="1" applyFill="1" applyBorder="1" applyAlignment="1">
      <alignment horizontal="center" vertical="center"/>
      <protection/>
    </xf>
    <xf numFmtId="0" fontId="2" fillId="19" borderId="10" xfId="0" applyFont="1" applyFill="1" applyBorder="1" applyAlignment="1">
      <alignment horizontal="center" vertical="center" wrapText="1"/>
    </xf>
    <xf numFmtId="0" fontId="4" fillId="0" borderId="0" xfId="63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1" fillId="19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1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9" fontId="33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  <cellStyle name="常规_Sheet1_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SheetLayoutView="100" workbookViewId="0" topLeftCell="A1">
      <pane ySplit="3" topLeftCell="A4" activePane="bottomLeft" state="frozen"/>
      <selection pane="bottomLeft" activeCell="L14" sqref="L14"/>
    </sheetView>
  </sheetViews>
  <sheetFormatPr defaultColWidth="9.00390625" defaultRowHeight="14.25"/>
  <cols>
    <col min="1" max="1" width="6.50390625" style="3" customWidth="1"/>
    <col min="2" max="2" width="20.125" style="3" customWidth="1"/>
    <col min="3" max="4" width="11.25390625" style="3" customWidth="1"/>
    <col min="5" max="5" width="9.00390625" style="3" customWidth="1"/>
    <col min="6" max="6" width="10.875" style="3" customWidth="1"/>
    <col min="7" max="7" width="11.625" style="3" customWidth="1"/>
    <col min="8" max="8" width="14.00390625" style="3" customWidth="1"/>
    <col min="9" max="9" width="15.125" style="3" customWidth="1"/>
    <col min="10" max="16384" width="9.00390625" style="3" customWidth="1"/>
  </cols>
  <sheetData>
    <row r="1" ht="16.5" customHeight="1"/>
    <row r="2" spans="1:9" ht="24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27.75" customHeight="1">
      <c r="A3" s="31" t="s">
        <v>1</v>
      </c>
      <c r="B3" s="32" t="s">
        <v>2</v>
      </c>
      <c r="C3" s="7" t="s">
        <v>3</v>
      </c>
      <c r="D3" s="7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7" t="s">
        <v>9</v>
      </c>
    </row>
    <row r="4" spans="1:9" s="1" customFormat="1" ht="15" customHeight="1">
      <c r="A4" s="34">
        <v>1</v>
      </c>
      <c r="B4" s="35" t="s">
        <v>10</v>
      </c>
      <c r="C4" s="35" t="s">
        <v>11</v>
      </c>
      <c r="D4" s="36" t="s">
        <v>12</v>
      </c>
      <c r="E4" s="35" t="s">
        <v>13</v>
      </c>
      <c r="F4" s="37">
        <f>68.05*0.4</f>
        <v>27.22</v>
      </c>
      <c r="G4" s="38">
        <v>82</v>
      </c>
      <c r="H4" s="38">
        <f>82*0.6</f>
        <v>49.199999999999996</v>
      </c>
      <c r="I4" s="41">
        <f>E4*0.4+G4*0.6</f>
        <v>76.41999999999999</v>
      </c>
    </row>
    <row r="5" spans="1:9" s="1" customFormat="1" ht="15" customHeight="1">
      <c r="A5" s="34">
        <v>2</v>
      </c>
      <c r="B5" s="35" t="s">
        <v>14</v>
      </c>
      <c r="C5" s="35" t="s">
        <v>11</v>
      </c>
      <c r="D5" s="39"/>
      <c r="E5" s="35" t="s">
        <v>15</v>
      </c>
      <c r="F5" s="37">
        <f>E5*0.4</f>
        <v>22.62</v>
      </c>
      <c r="G5" s="38">
        <v>84.8</v>
      </c>
      <c r="H5" s="38">
        <f>G5*0.6</f>
        <v>50.879999999999995</v>
      </c>
      <c r="I5" s="41">
        <f aca="true" t="shared" si="0" ref="I5:I15">E5*0.4+G5*0.6</f>
        <v>73.5</v>
      </c>
    </row>
    <row r="6" spans="1:9" s="1" customFormat="1" ht="15" customHeight="1">
      <c r="A6" s="34">
        <v>3</v>
      </c>
      <c r="B6" s="35" t="s">
        <v>16</v>
      </c>
      <c r="C6" s="35" t="s">
        <v>11</v>
      </c>
      <c r="D6" s="39"/>
      <c r="E6" s="35" t="s">
        <v>17</v>
      </c>
      <c r="F6" s="37">
        <f aca="true" t="shared" si="1" ref="F6:F15">E6*0.4</f>
        <v>23.900000000000002</v>
      </c>
      <c r="G6" s="38">
        <v>79.4</v>
      </c>
      <c r="H6" s="38">
        <f aca="true" t="shared" si="2" ref="H6:H15">G6*0.6</f>
        <v>47.64</v>
      </c>
      <c r="I6" s="41">
        <f t="shared" si="0"/>
        <v>71.54</v>
      </c>
    </row>
    <row r="7" spans="1:9" s="1" customFormat="1" ht="15" customHeight="1">
      <c r="A7" s="34">
        <v>4</v>
      </c>
      <c r="B7" s="35" t="s">
        <v>18</v>
      </c>
      <c r="C7" s="35" t="s">
        <v>11</v>
      </c>
      <c r="D7" s="36" t="s">
        <v>19</v>
      </c>
      <c r="E7" s="35" t="s">
        <v>20</v>
      </c>
      <c r="F7" s="37">
        <f t="shared" si="1"/>
        <v>27.12</v>
      </c>
      <c r="G7" s="38">
        <v>0</v>
      </c>
      <c r="H7" s="38">
        <f t="shared" si="2"/>
        <v>0</v>
      </c>
      <c r="I7" s="41">
        <f t="shared" si="0"/>
        <v>27.12</v>
      </c>
    </row>
    <row r="8" spans="1:9" s="1" customFormat="1" ht="15" customHeight="1">
      <c r="A8" s="34">
        <v>5</v>
      </c>
      <c r="B8" s="35" t="s">
        <v>21</v>
      </c>
      <c r="C8" s="35" t="s">
        <v>11</v>
      </c>
      <c r="D8" s="39"/>
      <c r="E8" s="35" t="s">
        <v>22</v>
      </c>
      <c r="F8" s="37">
        <f t="shared" si="1"/>
        <v>27</v>
      </c>
      <c r="G8" s="38">
        <v>0</v>
      </c>
      <c r="H8" s="38">
        <f t="shared" si="2"/>
        <v>0</v>
      </c>
      <c r="I8" s="41">
        <f t="shared" si="0"/>
        <v>27</v>
      </c>
    </row>
    <row r="9" spans="1:9" s="1" customFormat="1" ht="15" customHeight="1">
      <c r="A9" s="34">
        <v>6</v>
      </c>
      <c r="B9" s="35" t="s">
        <v>23</v>
      </c>
      <c r="C9" s="35" t="s">
        <v>11</v>
      </c>
      <c r="D9" s="39"/>
      <c r="E9" s="35" t="s">
        <v>24</v>
      </c>
      <c r="F9" s="37">
        <f t="shared" si="1"/>
        <v>26</v>
      </c>
      <c r="G9" s="38">
        <v>0</v>
      </c>
      <c r="H9" s="38">
        <f t="shared" si="2"/>
        <v>0</v>
      </c>
      <c r="I9" s="41">
        <f t="shared" si="0"/>
        <v>26</v>
      </c>
    </row>
    <row r="10" spans="1:9" s="2" customFormat="1" ht="15" customHeight="1">
      <c r="A10" s="34">
        <v>7</v>
      </c>
      <c r="B10" s="35" t="s">
        <v>25</v>
      </c>
      <c r="C10" s="35" t="s">
        <v>26</v>
      </c>
      <c r="D10" s="36" t="s">
        <v>27</v>
      </c>
      <c r="E10" s="35" t="s">
        <v>28</v>
      </c>
      <c r="F10" s="37">
        <f t="shared" si="1"/>
        <v>29.200000000000003</v>
      </c>
      <c r="G10" s="38">
        <v>83</v>
      </c>
      <c r="H10" s="38">
        <f t="shared" si="2"/>
        <v>49.8</v>
      </c>
      <c r="I10" s="41">
        <f t="shared" si="0"/>
        <v>79</v>
      </c>
    </row>
    <row r="11" spans="1:9" s="2" customFormat="1" ht="15" customHeight="1">
      <c r="A11" s="34">
        <v>8</v>
      </c>
      <c r="B11" s="35" t="s">
        <v>29</v>
      </c>
      <c r="C11" s="35" t="s">
        <v>26</v>
      </c>
      <c r="D11" s="35"/>
      <c r="E11" s="35" t="s">
        <v>30</v>
      </c>
      <c r="F11" s="37">
        <f t="shared" si="1"/>
        <v>28.72</v>
      </c>
      <c r="G11" s="38">
        <v>77.8</v>
      </c>
      <c r="H11" s="38">
        <f t="shared" si="2"/>
        <v>46.68</v>
      </c>
      <c r="I11" s="41">
        <f t="shared" si="0"/>
        <v>75.4</v>
      </c>
    </row>
    <row r="12" spans="1:9" s="2" customFormat="1" ht="15" customHeight="1">
      <c r="A12" s="34">
        <v>9</v>
      </c>
      <c r="B12" s="35" t="s">
        <v>31</v>
      </c>
      <c r="C12" s="35" t="s">
        <v>26</v>
      </c>
      <c r="D12" s="35"/>
      <c r="E12" s="35" t="s">
        <v>32</v>
      </c>
      <c r="F12" s="37">
        <f t="shared" si="1"/>
        <v>28.560000000000002</v>
      </c>
      <c r="G12" s="38">
        <v>74.4</v>
      </c>
      <c r="H12" s="38">
        <f t="shared" si="2"/>
        <v>44.64</v>
      </c>
      <c r="I12" s="41">
        <f t="shared" si="0"/>
        <v>73.2</v>
      </c>
    </row>
    <row r="13" spans="1:9" s="2" customFormat="1" ht="15" customHeight="1">
      <c r="A13" s="34">
        <v>10</v>
      </c>
      <c r="B13" s="35" t="s">
        <v>33</v>
      </c>
      <c r="C13" s="35" t="s">
        <v>26</v>
      </c>
      <c r="D13" s="35"/>
      <c r="E13" s="35" t="s">
        <v>34</v>
      </c>
      <c r="F13" s="37">
        <f t="shared" si="1"/>
        <v>28.439999999999998</v>
      </c>
      <c r="G13" s="38">
        <v>73.8</v>
      </c>
      <c r="H13" s="38">
        <f t="shared" si="2"/>
        <v>44.279999999999994</v>
      </c>
      <c r="I13" s="41">
        <f t="shared" si="0"/>
        <v>72.72</v>
      </c>
    </row>
    <row r="14" spans="1:9" s="2" customFormat="1" ht="15" customHeight="1">
      <c r="A14" s="34">
        <v>11</v>
      </c>
      <c r="B14" s="35" t="s">
        <v>35</v>
      </c>
      <c r="C14" s="35" t="s">
        <v>26</v>
      </c>
      <c r="D14" s="35"/>
      <c r="E14" s="40">
        <v>67.35</v>
      </c>
      <c r="F14" s="37">
        <f t="shared" si="1"/>
        <v>26.939999999999998</v>
      </c>
      <c r="G14" s="38">
        <v>73.4</v>
      </c>
      <c r="H14" s="38">
        <f t="shared" si="2"/>
        <v>44.04</v>
      </c>
      <c r="I14" s="41">
        <f t="shared" si="0"/>
        <v>70.97999999999999</v>
      </c>
    </row>
    <row r="15" spans="1:9" s="2" customFormat="1" ht="15" customHeight="1">
      <c r="A15" s="34">
        <v>12</v>
      </c>
      <c r="B15" s="35" t="s">
        <v>36</v>
      </c>
      <c r="C15" s="35" t="s">
        <v>26</v>
      </c>
      <c r="D15" s="35"/>
      <c r="E15" s="35" t="s">
        <v>37</v>
      </c>
      <c r="F15" s="37">
        <f t="shared" si="1"/>
        <v>28.1</v>
      </c>
      <c r="G15" s="38">
        <v>0</v>
      </c>
      <c r="H15" s="38">
        <f t="shared" si="2"/>
        <v>0</v>
      </c>
      <c r="I15" s="41">
        <f t="shared" si="0"/>
        <v>28.1</v>
      </c>
    </row>
  </sheetData>
  <sheetProtection/>
  <autoFilter ref="B3:I15"/>
  <mergeCells count="1">
    <mergeCell ref="A2:I2"/>
  </mergeCells>
  <printOptions/>
  <pageMargins left="0.52" right="0.36" top="0.39" bottom="0.43" header="0.24" footer="0.16"/>
  <pageSetup firstPageNumber="1" useFirstPageNumber="1" fitToHeight="0" fitToWidth="0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pane ySplit="4" topLeftCell="A5" activePane="bottomLeft" state="frozen"/>
      <selection pane="bottomLeft" activeCell="A2" sqref="A2:M2"/>
    </sheetView>
  </sheetViews>
  <sheetFormatPr defaultColWidth="9.00390625" defaultRowHeight="14.25"/>
  <cols>
    <col min="1" max="1" width="8.00390625" style="3" customWidth="1"/>
    <col min="2" max="2" width="16.75390625" style="3" customWidth="1"/>
    <col min="3" max="3" width="9.25390625" style="3" bestFit="1" customWidth="1"/>
    <col min="4" max="4" width="17.25390625" style="3" customWidth="1"/>
    <col min="5" max="5" width="11.25390625" style="3" customWidth="1"/>
    <col min="6" max="11" width="9.00390625" style="3" customWidth="1"/>
    <col min="12" max="12" width="9.50390625" style="3" customWidth="1"/>
    <col min="13" max="13" width="15.875" style="3" customWidth="1"/>
    <col min="14" max="16384" width="9.00390625" style="3" customWidth="1"/>
  </cols>
  <sheetData>
    <row r="1" ht="16.5" customHeight="1">
      <c r="A1" s="3" t="s">
        <v>38</v>
      </c>
    </row>
    <row r="2" spans="1:13" ht="24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>
      <c r="A3" s="5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7.75" customHeight="1">
      <c r="A4" s="7" t="s">
        <v>41</v>
      </c>
      <c r="B4" s="7" t="s">
        <v>42</v>
      </c>
      <c r="C4" s="7" t="s">
        <v>59</v>
      </c>
      <c r="D4" s="7" t="s">
        <v>43</v>
      </c>
      <c r="E4" s="7" t="s">
        <v>44</v>
      </c>
      <c r="F4" s="7" t="s">
        <v>5</v>
      </c>
      <c r="G4" s="7" t="s">
        <v>7</v>
      </c>
      <c r="H4" s="7" t="s">
        <v>45</v>
      </c>
      <c r="I4" s="7" t="s">
        <v>46</v>
      </c>
      <c r="J4" s="7" t="s">
        <v>47</v>
      </c>
      <c r="K4" s="7" t="s">
        <v>48</v>
      </c>
      <c r="L4" s="7" t="s">
        <v>49</v>
      </c>
      <c r="M4" s="7" t="s">
        <v>50</v>
      </c>
    </row>
    <row r="5" spans="1:13" s="1" customFormat="1" ht="15" customHeight="1">
      <c r="A5" s="8">
        <v>1</v>
      </c>
      <c r="B5" s="9"/>
      <c r="C5" s="10"/>
      <c r="D5" s="11" t="s">
        <v>165</v>
      </c>
      <c r="E5" s="11" t="s">
        <v>166</v>
      </c>
      <c r="F5" s="11">
        <v>59.85</v>
      </c>
      <c r="G5" s="11">
        <v>92.4</v>
      </c>
      <c r="H5" s="12">
        <f>F5*0.4+G5*0.6</f>
        <v>79.38000000000001</v>
      </c>
      <c r="I5" s="12">
        <v>1</v>
      </c>
      <c r="J5" s="11">
        <v>1</v>
      </c>
      <c r="K5" s="8" t="s">
        <v>52</v>
      </c>
      <c r="L5" s="8"/>
      <c r="M5" s="8"/>
    </row>
    <row r="6" spans="1:13" s="1" customFormat="1" ht="15" customHeight="1">
      <c r="A6" s="8">
        <v>2</v>
      </c>
      <c r="B6" s="9"/>
      <c r="C6" s="10"/>
      <c r="D6" s="11" t="s">
        <v>165</v>
      </c>
      <c r="E6" s="11" t="s">
        <v>167</v>
      </c>
      <c r="F6" s="11">
        <v>46.7</v>
      </c>
      <c r="G6" s="11">
        <v>94</v>
      </c>
      <c r="H6" s="12">
        <f>F6*0.4+G6*0.6</f>
        <v>75.08</v>
      </c>
      <c r="I6" s="12">
        <v>2</v>
      </c>
      <c r="J6" s="11">
        <v>3</v>
      </c>
      <c r="K6" s="8" t="s">
        <v>52</v>
      </c>
      <c r="L6" s="8"/>
      <c r="M6" s="8"/>
    </row>
    <row r="7" spans="1:13" s="2" customFormat="1" ht="15" customHeight="1">
      <c r="A7" s="13">
        <v>3</v>
      </c>
      <c r="B7" s="14"/>
      <c r="C7" s="15"/>
      <c r="D7" s="16" t="s">
        <v>165</v>
      </c>
      <c r="E7" s="16" t="s">
        <v>168</v>
      </c>
      <c r="F7" s="16">
        <v>45.3</v>
      </c>
      <c r="G7" s="16">
        <v>91</v>
      </c>
      <c r="H7" s="17">
        <f>F7*0.4+G7*0.6</f>
        <v>72.72</v>
      </c>
      <c r="I7" s="17">
        <v>3</v>
      </c>
      <c r="J7" s="16">
        <v>4</v>
      </c>
      <c r="K7" s="13" t="s">
        <v>52</v>
      </c>
      <c r="L7" s="13"/>
      <c r="M7" s="13"/>
    </row>
    <row r="8" spans="1:13" s="2" customFormat="1" ht="15" customHeight="1">
      <c r="A8" s="13">
        <v>4</v>
      </c>
      <c r="B8" s="14"/>
      <c r="C8" s="15"/>
      <c r="D8" s="16" t="s">
        <v>165</v>
      </c>
      <c r="E8" s="16" t="s">
        <v>169</v>
      </c>
      <c r="F8" s="16">
        <v>48.25</v>
      </c>
      <c r="G8" s="16">
        <v>84.8</v>
      </c>
      <c r="H8" s="17">
        <f>F8*0.4+G8*0.6</f>
        <v>70.17999999999999</v>
      </c>
      <c r="I8" s="17">
        <v>4</v>
      </c>
      <c r="J8" s="16">
        <v>2</v>
      </c>
      <c r="K8" s="13" t="s">
        <v>52</v>
      </c>
      <c r="L8" s="13"/>
      <c r="M8" s="13"/>
    </row>
  </sheetData>
  <sheetProtection/>
  <autoFilter ref="A4:M8"/>
  <mergeCells count="2">
    <mergeCell ref="A2:M2"/>
    <mergeCell ref="A3:M3"/>
  </mergeCells>
  <printOptions/>
  <pageMargins left="0.91" right="0.75" top="0.39" bottom="0.43" header="0.24" footer="0.16"/>
  <pageSetup firstPageNumber="1" useFirstPageNumber="1" fitToHeight="0" fitToWidth="0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workbookViewId="0" topLeftCell="A1">
      <pane ySplit="4" topLeftCell="A5" activePane="bottomLeft" state="frozen"/>
      <selection pane="bottomLeft" activeCell="B4" sqref="B4"/>
    </sheetView>
  </sheetViews>
  <sheetFormatPr defaultColWidth="9.00390625" defaultRowHeight="14.25"/>
  <cols>
    <col min="1" max="1" width="8.00390625" style="3" customWidth="1"/>
    <col min="2" max="2" width="16.75390625" style="3" customWidth="1"/>
    <col min="3" max="3" width="9.25390625" style="3" bestFit="1" customWidth="1"/>
    <col min="4" max="4" width="17.25390625" style="3" customWidth="1"/>
    <col min="5" max="5" width="11.25390625" style="3" customWidth="1"/>
    <col min="6" max="11" width="9.00390625" style="3" customWidth="1"/>
    <col min="12" max="12" width="9.50390625" style="3" customWidth="1"/>
    <col min="13" max="13" width="15.875" style="3" customWidth="1"/>
    <col min="14" max="16384" width="9.00390625" style="3" customWidth="1"/>
  </cols>
  <sheetData>
    <row r="1" ht="16.5" customHeight="1">
      <c r="A1" s="3" t="s">
        <v>38</v>
      </c>
    </row>
    <row r="2" spans="1:13" ht="24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>
      <c r="A3" s="5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7.75" customHeight="1">
      <c r="A4" s="7" t="s">
        <v>41</v>
      </c>
      <c r="B4" s="18" t="s">
        <v>58</v>
      </c>
      <c r="C4" s="7" t="s">
        <v>59</v>
      </c>
      <c r="D4" s="7" t="s">
        <v>43</v>
      </c>
      <c r="E4" s="7" t="s">
        <v>44</v>
      </c>
      <c r="F4" s="7" t="s">
        <v>5</v>
      </c>
      <c r="G4" s="7" t="s">
        <v>7</v>
      </c>
      <c r="H4" s="7" t="s">
        <v>45</v>
      </c>
      <c r="I4" s="7" t="s">
        <v>46</v>
      </c>
      <c r="J4" s="7" t="s">
        <v>47</v>
      </c>
      <c r="K4" s="7" t="s">
        <v>48</v>
      </c>
      <c r="L4" s="7" t="s">
        <v>49</v>
      </c>
      <c r="M4" s="7" t="s">
        <v>50</v>
      </c>
    </row>
    <row r="5" spans="1:13" s="1" customFormat="1" ht="15" customHeight="1">
      <c r="A5" s="8">
        <v>1</v>
      </c>
      <c r="B5" s="19" t="s">
        <v>170</v>
      </c>
      <c r="C5" s="10"/>
      <c r="D5" s="11" t="s">
        <v>171</v>
      </c>
      <c r="E5" s="11" t="s">
        <v>172</v>
      </c>
      <c r="F5" s="11">
        <v>55.05</v>
      </c>
      <c r="G5" s="11">
        <v>92.2</v>
      </c>
      <c r="H5" s="12">
        <f aca="true" t="shared" si="0" ref="H5:H12">F5*0.4+G5*0.6</f>
        <v>77.34</v>
      </c>
      <c r="I5" s="12">
        <v>1</v>
      </c>
      <c r="J5" s="11">
        <v>2</v>
      </c>
      <c r="K5" s="8" t="s">
        <v>52</v>
      </c>
      <c r="L5" s="8"/>
      <c r="M5" s="8"/>
    </row>
    <row r="6" spans="1:13" s="1" customFormat="1" ht="15" customHeight="1">
      <c r="A6" s="8">
        <v>2</v>
      </c>
      <c r="B6" s="19" t="s">
        <v>173</v>
      </c>
      <c r="C6" s="10"/>
      <c r="D6" s="11" t="s">
        <v>171</v>
      </c>
      <c r="E6" s="11" t="s">
        <v>86</v>
      </c>
      <c r="F6" s="11">
        <v>53</v>
      </c>
      <c r="G6" s="11">
        <v>91</v>
      </c>
      <c r="H6" s="12">
        <f t="shared" si="0"/>
        <v>75.80000000000001</v>
      </c>
      <c r="I6" s="12">
        <v>2</v>
      </c>
      <c r="J6" s="11">
        <v>6</v>
      </c>
      <c r="K6" s="8" t="s">
        <v>52</v>
      </c>
      <c r="L6" s="8"/>
      <c r="M6" s="8"/>
    </row>
    <row r="7" spans="1:13" s="1" customFormat="1" ht="15" customHeight="1">
      <c r="A7" s="8">
        <v>3</v>
      </c>
      <c r="B7" s="19" t="s">
        <v>174</v>
      </c>
      <c r="C7" s="10"/>
      <c r="D7" s="11" t="s">
        <v>171</v>
      </c>
      <c r="E7" s="11" t="s">
        <v>175</v>
      </c>
      <c r="F7" s="11">
        <v>57.15</v>
      </c>
      <c r="G7" s="11">
        <v>84.6</v>
      </c>
      <c r="H7" s="12">
        <f t="shared" si="0"/>
        <v>73.62</v>
      </c>
      <c r="I7" s="12">
        <v>3</v>
      </c>
      <c r="J7" s="11">
        <v>1</v>
      </c>
      <c r="K7" s="8" t="s">
        <v>52</v>
      </c>
      <c r="L7" s="8"/>
      <c r="M7" s="8"/>
    </row>
    <row r="8" spans="1:13" s="1" customFormat="1" ht="15" customHeight="1">
      <c r="A8" s="8">
        <v>4</v>
      </c>
      <c r="B8" s="19" t="s">
        <v>176</v>
      </c>
      <c r="C8" s="10"/>
      <c r="D8" s="11" t="s">
        <v>171</v>
      </c>
      <c r="E8" s="11" t="s">
        <v>177</v>
      </c>
      <c r="F8" s="11">
        <v>53.75</v>
      </c>
      <c r="G8" s="11">
        <v>85.4</v>
      </c>
      <c r="H8" s="12">
        <f t="shared" si="0"/>
        <v>72.74000000000001</v>
      </c>
      <c r="I8" s="12">
        <v>4</v>
      </c>
      <c r="J8" s="11">
        <v>4</v>
      </c>
      <c r="K8" s="8" t="s">
        <v>52</v>
      </c>
      <c r="L8" s="8"/>
      <c r="M8" s="8"/>
    </row>
    <row r="9" spans="1:13" s="2" customFormat="1" ht="15" customHeight="1">
      <c r="A9" s="13">
        <v>5</v>
      </c>
      <c r="B9" s="19" t="s">
        <v>178</v>
      </c>
      <c r="C9" s="15"/>
      <c r="D9" s="16" t="s">
        <v>171</v>
      </c>
      <c r="E9" s="16" t="s">
        <v>179</v>
      </c>
      <c r="F9" s="16">
        <v>53.7</v>
      </c>
      <c r="G9" s="16">
        <v>84.8</v>
      </c>
      <c r="H9" s="17">
        <f t="shared" si="0"/>
        <v>72.36</v>
      </c>
      <c r="I9" s="17">
        <v>5</v>
      </c>
      <c r="J9" s="16">
        <v>5</v>
      </c>
      <c r="K9" s="13" t="s">
        <v>52</v>
      </c>
      <c r="L9" s="13"/>
      <c r="M9" s="13"/>
    </row>
    <row r="10" spans="1:13" s="2" customFormat="1" ht="15" customHeight="1">
      <c r="A10" s="13">
        <v>6</v>
      </c>
      <c r="B10" s="19" t="s">
        <v>180</v>
      </c>
      <c r="C10" s="15"/>
      <c r="D10" s="16" t="s">
        <v>171</v>
      </c>
      <c r="E10" s="16" t="s">
        <v>181</v>
      </c>
      <c r="F10" s="16">
        <v>50.15</v>
      </c>
      <c r="G10" s="16">
        <v>85.2</v>
      </c>
      <c r="H10" s="17">
        <f t="shared" si="0"/>
        <v>71.18</v>
      </c>
      <c r="I10" s="17">
        <v>6</v>
      </c>
      <c r="J10" s="16">
        <v>8</v>
      </c>
      <c r="K10" s="13" t="s">
        <v>52</v>
      </c>
      <c r="L10" s="13"/>
      <c r="M10" s="13"/>
    </row>
    <row r="11" spans="1:13" s="2" customFormat="1" ht="15" customHeight="1">
      <c r="A11" s="13">
        <v>7</v>
      </c>
      <c r="B11" s="19" t="s">
        <v>182</v>
      </c>
      <c r="C11" s="15"/>
      <c r="D11" s="16" t="s">
        <v>171</v>
      </c>
      <c r="E11" s="16" t="s">
        <v>183</v>
      </c>
      <c r="F11" s="16">
        <v>53.95</v>
      </c>
      <c r="G11" s="16">
        <v>79.2</v>
      </c>
      <c r="H11" s="17">
        <f t="shared" si="0"/>
        <v>69.10000000000001</v>
      </c>
      <c r="I11" s="17">
        <v>7</v>
      </c>
      <c r="J11" s="16">
        <v>3</v>
      </c>
      <c r="K11" s="13" t="s">
        <v>52</v>
      </c>
      <c r="L11" s="13"/>
      <c r="M11" s="13"/>
    </row>
    <row r="12" spans="1:13" s="2" customFormat="1" ht="15" customHeight="1">
      <c r="A12" s="13">
        <v>8</v>
      </c>
      <c r="B12" s="19" t="s">
        <v>184</v>
      </c>
      <c r="C12" s="15"/>
      <c r="D12" s="16" t="s">
        <v>171</v>
      </c>
      <c r="E12" s="16" t="s">
        <v>185</v>
      </c>
      <c r="F12" s="16">
        <v>51.25</v>
      </c>
      <c r="G12" s="16">
        <v>79.8</v>
      </c>
      <c r="H12" s="17">
        <f t="shared" si="0"/>
        <v>68.38</v>
      </c>
      <c r="I12" s="17">
        <v>8</v>
      </c>
      <c r="J12" s="16">
        <v>7</v>
      </c>
      <c r="K12" s="13" t="s">
        <v>52</v>
      </c>
      <c r="L12" s="13"/>
      <c r="M12" s="13"/>
    </row>
  </sheetData>
  <sheetProtection/>
  <autoFilter ref="A4:M12"/>
  <mergeCells count="2">
    <mergeCell ref="A2:M2"/>
    <mergeCell ref="A3:M3"/>
  </mergeCells>
  <printOptions/>
  <pageMargins left="0.91" right="0.75" top="0.39" bottom="0.43" header="0.24" footer="0.16"/>
  <pageSetup firstPageNumber="1" useFirstPageNumber="1" fitToHeight="0" fitToWidth="0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workbookViewId="0" topLeftCell="A1">
      <pane ySplit="4" topLeftCell="A5" activePane="bottomLeft" state="frozen"/>
      <selection pane="bottomLeft" activeCell="A2" sqref="A2:M2"/>
    </sheetView>
  </sheetViews>
  <sheetFormatPr defaultColWidth="9.00390625" defaultRowHeight="14.25"/>
  <cols>
    <col min="1" max="1" width="8.00390625" style="3" customWidth="1"/>
    <col min="2" max="2" width="16.75390625" style="3" customWidth="1"/>
    <col min="3" max="3" width="9.25390625" style="3" bestFit="1" customWidth="1"/>
    <col min="4" max="4" width="17.25390625" style="3" customWidth="1"/>
    <col min="5" max="5" width="11.25390625" style="3" customWidth="1"/>
    <col min="6" max="11" width="9.00390625" style="3" customWidth="1"/>
    <col min="12" max="12" width="9.50390625" style="3" customWidth="1"/>
    <col min="13" max="13" width="15.875" style="3" customWidth="1"/>
    <col min="14" max="16384" width="9.00390625" style="3" customWidth="1"/>
  </cols>
  <sheetData>
    <row r="1" ht="16.5" customHeight="1">
      <c r="A1" s="3" t="s">
        <v>38</v>
      </c>
    </row>
    <row r="2" spans="1:13" ht="24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>
      <c r="A3" s="5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7.75" customHeight="1">
      <c r="A4" s="7" t="s">
        <v>41</v>
      </c>
      <c r="B4" s="7" t="s">
        <v>42</v>
      </c>
      <c r="C4" s="7" t="s">
        <v>59</v>
      </c>
      <c r="D4" s="7" t="s">
        <v>43</v>
      </c>
      <c r="E4" s="7" t="s">
        <v>44</v>
      </c>
      <c r="F4" s="7" t="s">
        <v>5</v>
      </c>
      <c r="G4" s="7" t="s">
        <v>7</v>
      </c>
      <c r="H4" s="7" t="s">
        <v>45</v>
      </c>
      <c r="I4" s="7" t="s">
        <v>46</v>
      </c>
      <c r="J4" s="7" t="s">
        <v>47</v>
      </c>
      <c r="K4" s="7" t="s">
        <v>48</v>
      </c>
      <c r="L4" s="7" t="s">
        <v>49</v>
      </c>
      <c r="M4" s="7" t="s">
        <v>50</v>
      </c>
    </row>
    <row r="5" spans="1:13" s="22" customFormat="1" ht="15" customHeight="1">
      <c r="A5" s="23">
        <v>1</v>
      </c>
      <c r="B5" s="24"/>
      <c r="C5" s="25"/>
      <c r="D5" s="26" t="s">
        <v>186</v>
      </c>
      <c r="E5" s="26" t="s">
        <v>187</v>
      </c>
      <c r="F5" s="26">
        <v>66.45</v>
      </c>
      <c r="G5" s="26">
        <v>0</v>
      </c>
      <c r="H5" s="16">
        <f>F5*0.4+G5*0.6</f>
        <v>26.580000000000002</v>
      </c>
      <c r="I5" s="26"/>
      <c r="J5" s="26">
        <v>1</v>
      </c>
      <c r="K5" s="23" t="s">
        <v>52</v>
      </c>
      <c r="L5" s="23"/>
      <c r="M5" s="23"/>
    </row>
    <row r="6" spans="1:13" s="22" customFormat="1" ht="15" customHeight="1">
      <c r="A6" s="23">
        <v>2</v>
      </c>
      <c r="B6" s="24"/>
      <c r="C6" s="25"/>
      <c r="D6" s="26" t="s">
        <v>186</v>
      </c>
      <c r="E6" s="26" t="s">
        <v>188</v>
      </c>
      <c r="F6" s="26">
        <v>60.7</v>
      </c>
      <c r="G6" s="26">
        <v>0</v>
      </c>
      <c r="H6" s="16">
        <f>F6*0.4+G6*0.6</f>
        <v>24.28</v>
      </c>
      <c r="I6" s="26"/>
      <c r="J6" s="26">
        <v>3</v>
      </c>
      <c r="K6" s="23" t="s">
        <v>52</v>
      </c>
      <c r="L6" s="23"/>
      <c r="M6" s="23" t="s">
        <v>81</v>
      </c>
    </row>
    <row r="7" spans="1:13" ht="14.25">
      <c r="A7" s="27" t="s">
        <v>189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4.25">
      <c r="A8" s="27" t="s">
        <v>190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4.25">
      <c r="A9" s="27" t="s">
        <v>191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4.2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</sheetData>
  <sheetProtection/>
  <mergeCells count="6">
    <mergeCell ref="A2:M2"/>
    <mergeCell ref="A3:M3"/>
    <mergeCell ref="A7:M7"/>
    <mergeCell ref="A8:M8"/>
    <mergeCell ref="A9:M9"/>
    <mergeCell ref="A10:M10"/>
  </mergeCells>
  <printOptions/>
  <pageMargins left="0.91" right="0.75" top="0.39" bottom="0.43" header="0.24" footer="0.16"/>
  <pageSetup firstPageNumber="1" useFirstPageNumber="1" fitToHeight="0" fitToWidth="0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workbookViewId="0" topLeftCell="A1">
      <pane ySplit="4" topLeftCell="A5" activePane="bottomLeft" state="frozen"/>
      <selection pane="bottomLeft" activeCell="B7" sqref="B7"/>
    </sheetView>
  </sheetViews>
  <sheetFormatPr defaultColWidth="9.00390625" defaultRowHeight="14.25"/>
  <cols>
    <col min="1" max="1" width="8.00390625" style="3" customWidth="1"/>
    <col min="2" max="2" width="16.75390625" style="3" customWidth="1"/>
    <col min="3" max="3" width="9.25390625" style="3" bestFit="1" customWidth="1"/>
    <col min="4" max="4" width="17.25390625" style="3" customWidth="1"/>
    <col min="5" max="5" width="11.25390625" style="3" customWidth="1"/>
    <col min="6" max="11" width="9.00390625" style="3" customWidth="1"/>
    <col min="12" max="12" width="9.50390625" style="3" customWidth="1"/>
    <col min="13" max="13" width="15.875" style="3" customWidth="1"/>
    <col min="14" max="16384" width="9.00390625" style="3" customWidth="1"/>
  </cols>
  <sheetData>
    <row r="1" ht="16.5" customHeight="1">
      <c r="A1" s="3" t="s">
        <v>38</v>
      </c>
    </row>
    <row r="2" spans="1:13" ht="24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>
      <c r="A3" s="5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7.75" customHeight="1">
      <c r="A4" s="7" t="s">
        <v>41</v>
      </c>
      <c r="B4" s="18" t="s">
        <v>58</v>
      </c>
      <c r="C4" s="7" t="s">
        <v>59</v>
      </c>
      <c r="D4" s="7" t="s">
        <v>43</v>
      </c>
      <c r="E4" s="7" t="s">
        <v>44</v>
      </c>
      <c r="F4" s="7" t="s">
        <v>5</v>
      </c>
      <c r="G4" s="7" t="s">
        <v>7</v>
      </c>
      <c r="H4" s="7" t="s">
        <v>45</v>
      </c>
      <c r="I4" s="7" t="s">
        <v>46</v>
      </c>
      <c r="J4" s="7" t="s">
        <v>47</v>
      </c>
      <c r="K4" s="7" t="s">
        <v>48</v>
      </c>
      <c r="L4" s="7" t="s">
        <v>49</v>
      </c>
      <c r="M4" s="7" t="s">
        <v>50</v>
      </c>
    </row>
    <row r="5" spans="1:13" s="1" customFormat="1" ht="15" customHeight="1">
      <c r="A5" s="8">
        <v>1</v>
      </c>
      <c r="B5" s="19" t="s">
        <v>192</v>
      </c>
      <c r="C5" s="10"/>
      <c r="D5" s="11" t="s">
        <v>193</v>
      </c>
      <c r="E5" s="11" t="s">
        <v>194</v>
      </c>
      <c r="F5" s="11">
        <v>68</v>
      </c>
      <c r="G5" s="11">
        <v>82.4</v>
      </c>
      <c r="H5" s="12">
        <f aca="true" t="shared" si="0" ref="H5:H13">F5*0.4+G5*0.6</f>
        <v>76.64000000000001</v>
      </c>
      <c r="I5" s="12">
        <v>1</v>
      </c>
      <c r="J5" s="11">
        <v>1</v>
      </c>
      <c r="K5" s="8" t="s">
        <v>52</v>
      </c>
      <c r="L5" s="8"/>
      <c r="M5" s="8"/>
    </row>
    <row r="6" spans="1:13" s="1" customFormat="1" ht="15" customHeight="1">
      <c r="A6" s="8">
        <v>2</v>
      </c>
      <c r="B6" s="19" t="s">
        <v>195</v>
      </c>
      <c r="C6" s="10"/>
      <c r="D6" s="11" t="s">
        <v>193</v>
      </c>
      <c r="E6" s="11" t="s">
        <v>196</v>
      </c>
      <c r="F6" s="11">
        <v>57.35</v>
      </c>
      <c r="G6" s="11">
        <v>88.2</v>
      </c>
      <c r="H6" s="12">
        <f t="shared" si="0"/>
        <v>75.86</v>
      </c>
      <c r="I6" s="12">
        <v>2</v>
      </c>
      <c r="J6" s="11">
        <v>2</v>
      </c>
      <c r="K6" s="8" t="s">
        <v>52</v>
      </c>
      <c r="L6" s="8"/>
      <c r="M6" s="8"/>
    </row>
    <row r="7" spans="1:13" s="1" customFormat="1" ht="15" customHeight="1">
      <c r="A7" s="8">
        <v>3</v>
      </c>
      <c r="B7" s="19" t="s">
        <v>197</v>
      </c>
      <c r="C7" s="10"/>
      <c r="D7" s="11" t="s">
        <v>198</v>
      </c>
      <c r="E7" s="11" t="s">
        <v>199</v>
      </c>
      <c r="F7" s="11">
        <v>52.15</v>
      </c>
      <c r="G7" s="11">
        <v>88.6</v>
      </c>
      <c r="H7" s="12">
        <f t="shared" si="0"/>
        <v>74.02</v>
      </c>
      <c r="I7" s="12">
        <v>3</v>
      </c>
      <c r="J7" s="11">
        <v>1</v>
      </c>
      <c r="K7" s="8" t="s">
        <v>52</v>
      </c>
      <c r="L7" s="8"/>
      <c r="M7" s="8"/>
    </row>
    <row r="8" spans="1:13" s="1" customFormat="1" ht="15" customHeight="1">
      <c r="A8" s="8">
        <v>4</v>
      </c>
      <c r="B8" s="19" t="s">
        <v>200</v>
      </c>
      <c r="C8" s="10"/>
      <c r="D8" s="11" t="s">
        <v>193</v>
      </c>
      <c r="E8" s="11" t="s">
        <v>201</v>
      </c>
      <c r="F8" s="11">
        <v>53.85</v>
      </c>
      <c r="G8" s="11">
        <v>82.8</v>
      </c>
      <c r="H8" s="12">
        <f t="shared" si="0"/>
        <v>71.22</v>
      </c>
      <c r="I8" s="12">
        <v>4</v>
      </c>
      <c r="J8" s="11">
        <v>3</v>
      </c>
      <c r="K8" s="8" t="s">
        <v>52</v>
      </c>
      <c r="L8" s="8"/>
      <c r="M8" s="8"/>
    </row>
    <row r="9" spans="1:13" s="1" customFormat="1" ht="15" customHeight="1">
      <c r="A9" s="8">
        <v>5</v>
      </c>
      <c r="B9" s="19" t="s">
        <v>202</v>
      </c>
      <c r="C9" s="10"/>
      <c r="D9" s="11" t="s">
        <v>193</v>
      </c>
      <c r="E9" s="11" t="s">
        <v>203</v>
      </c>
      <c r="F9" s="11">
        <v>52.05</v>
      </c>
      <c r="G9" s="11">
        <v>83.6</v>
      </c>
      <c r="H9" s="12">
        <f t="shared" si="0"/>
        <v>70.97999999999999</v>
      </c>
      <c r="I9" s="12">
        <v>5</v>
      </c>
      <c r="J9" s="11">
        <v>5</v>
      </c>
      <c r="K9" s="8" t="s">
        <v>52</v>
      </c>
      <c r="L9" s="8"/>
      <c r="M9" s="8"/>
    </row>
    <row r="10" spans="1:13" s="2" customFormat="1" ht="15" customHeight="1">
      <c r="A10" s="13">
        <v>6</v>
      </c>
      <c r="B10" s="19" t="s">
        <v>204</v>
      </c>
      <c r="C10" s="15"/>
      <c r="D10" s="16" t="s">
        <v>193</v>
      </c>
      <c r="E10" s="16" t="s">
        <v>205</v>
      </c>
      <c r="F10" s="16">
        <v>53.55</v>
      </c>
      <c r="G10" s="16">
        <v>79.4</v>
      </c>
      <c r="H10" s="17">
        <f t="shared" si="0"/>
        <v>69.06</v>
      </c>
      <c r="I10" s="17">
        <v>6</v>
      </c>
      <c r="J10" s="16">
        <v>4</v>
      </c>
      <c r="K10" s="13" t="s">
        <v>52</v>
      </c>
      <c r="L10" s="13"/>
      <c r="M10" s="13"/>
    </row>
    <row r="11" spans="1:13" s="2" customFormat="1" ht="15" customHeight="1">
      <c r="A11" s="13">
        <v>7</v>
      </c>
      <c r="B11" s="19" t="s">
        <v>206</v>
      </c>
      <c r="C11" s="15"/>
      <c r="D11" s="16" t="s">
        <v>193</v>
      </c>
      <c r="E11" s="16" t="s">
        <v>207</v>
      </c>
      <c r="F11" s="16">
        <v>49.25</v>
      </c>
      <c r="G11" s="16">
        <v>80.2</v>
      </c>
      <c r="H11" s="17">
        <f t="shared" si="0"/>
        <v>67.82</v>
      </c>
      <c r="I11" s="17">
        <v>7</v>
      </c>
      <c r="J11" s="16">
        <v>7</v>
      </c>
      <c r="K11" s="13" t="s">
        <v>52</v>
      </c>
      <c r="L11" s="13"/>
      <c r="M11" s="13"/>
    </row>
    <row r="12" spans="1:13" s="2" customFormat="1" ht="15" customHeight="1">
      <c r="A12" s="13">
        <v>8</v>
      </c>
      <c r="B12" s="19" t="s">
        <v>208</v>
      </c>
      <c r="C12" s="15"/>
      <c r="D12" s="16" t="s">
        <v>193</v>
      </c>
      <c r="E12" s="16" t="s">
        <v>209</v>
      </c>
      <c r="F12" s="16">
        <v>51.3</v>
      </c>
      <c r="G12" s="16">
        <v>77.2</v>
      </c>
      <c r="H12" s="17">
        <f t="shared" si="0"/>
        <v>66.84</v>
      </c>
      <c r="I12" s="17">
        <v>8</v>
      </c>
      <c r="J12" s="16">
        <v>6</v>
      </c>
      <c r="K12" s="13" t="s">
        <v>52</v>
      </c>
      <c r="L12" s="13"/>
      <c r="M12" s="13"/>
    </row>
    <row r="13" spans="1:13" s="2" customFormat="1" ht="15" customHeight="1">
      <c r="A13" s="13">
        <v>9</v>
      </c>
      <c r="B13" s="19" t="s">
        <v>210</v>
      </c>
      <c r="C13" s="15"/>
      <c r="D13" s="16" t="s">
        <v>193</v>
      </c>
      <c r="E13" s="16" t="s">
        <v>211</v>
      </c>
      <c r="F13" s="16">
        <v>43.35</v>
      </c>
      <c r="G13" s="16">
        <v>81.8</v>
      </c>
      <c r="H13" s="17">
        <f t="shared" si="0"/>
        <v>66.42</v>
      </c>
      <c r="I13" s="17">
        <v>9</v>
      </c>
      <c r="J13" s="16">
        <v>8</v>
      </c>
      <c r="K13" s="13" t="s">
        <v>52</v>
      </c>
      <c r="L13" s="13"/>
      <c r="M13" s="13" t="s">
        <v>138</v>
      </c>
    </row>
    <row r="14" spans="1:13" ht="14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</sheetData>
  <sheetProtection/>
  <autoFilter ref="A4:M13"/>
  <mergeCells count="3">
    <mergeCell ref="A2:M2"/>
    <mergeCell ref="A3:M3"/>
    <mergeCell ref="A14:M14"/>
  </mergeCells>
  <printOptions/>
  <pageMargins left="0.91" right="0.75" top="0.39" bottom="0.43" header="0.24" footer="0.16"/>
  <pageSetup firstPageNumber="1" useFirstPageNumber="1" fitToHeight="0" fitToWidth="0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D1">
      <pane ySplit="4" topLeftCell="A5" activePane="bottomLeft" state="frozen"/>
      <selection pane="bottomLeft" activeCell="A2" sqref="A2:M2"/>
    </sheetView>
  </sheetViews>
  <sheetFormatPr defaultColWidth="9.00390625" defaultRowHeight="14.25"/>
  <cols>
    <col min="1" max="1" width="8.00390625" style="3" customWidth="1"/>
    <col min="2" max="2" width="16.75390625" style="3" customWidth="1"/>
    <col min="3" max="3" width="9.25390625" style="3" bestFit="1" customWidth="1"/>
    <col min="4" max="4" width="17.25390625" style="3" customWidth="1"/>
    <col min="5" max="5" width="11.25390625" style="3" customWidth="1"/>
    <col min="6" max="11" width="9.00390625" style="3" customWidth="1"/>
    <col min="12" max="12" width="9.50390625" style="3" customWidth="1"/>
    <col min="13" max="13" width="15.875" style="3" customWidth="1"/>
    <col min="14" max="16384" width="9.00390625" style="3" customWidth="1"/>
  </cols>
  <sheetData>
    <row r="1" ht="16.5" customHeight="1">
      <c r="A1" s="3" t="s">
        <v>38</v>
      </c>
    </row>
    <row r="2" spans="1:13" ht="24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>
      <c r="A3" s="5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7.75" customHeight="1">
      <c r="A4" s="7" t="s">
        <v>41</v>
      </c>
      <c r="B4" s="7" t="s">
        <v>42</v>
      </c>
      <c r="C4" s="7" t="s">
        <v>59</v>
      </c>
      <c r="D4" s="7" t="s">
        <v>43</v>
      </c>
      <c r="E4" s="7" t="s">
        <v>44</v>
      </c>
      <c r="F4" s="7" t="s">
        <v>5</v>
      </c>
      <c r="G4" s="7" t="s">
        <v>7</v>
      </c>
      <c r="H4" s="7" t="s">
        <v>45</v>
      </c>
      <c r="I4" s="7" t="s">
        <v>46</v>
      </c>
      <c r="J4" s="7" t="s">
        <v>47</v>
      </c>
      <c r="K4" s="7" t="s">
        <v>48</v>
      </c>
      <c r="L4" s="7" t="s">
        <v>49</v>
      </c>
      <c r="M4" s="7" t="s">
        <v>50</v>
      </c>
    </row>
    <row r="5" spans="1:13" s="1" customFormat="1" ht="15" customHeight="1">
      <c r="A5" s="8">
        <v>1</v>
      </c>
      <c r="B5" s="9"/>
      <c r="C5" s="10"/>
      <c r="D5" s="11" t="s">
        <v>212</v>
      </c>
      <c r="E5" s="11" t="s">
        <v>213</v>
      </c>
      <c r="F5" s="11">
        <v>57.15</v>
      </c>
      <c r="G5" s="11">
        <v>88.2</v>
      </c>
      <c r="H5" s="12">
        <f>F5*0.4+G5*0.6</f>
        <v>75.78</v>
      </c>
      <c r="I5" s="12">
        <v>1</v>
      </c>
      <c r="J5" s="11">
        <v>4</v>
      </c>
      <c r="K5" s="8" t="s">
        <v>52</v>
      </c>
      <c r="L5" s="8"/>
      <c r="M5" s="8"/>
    </row>
    <row r="6" spans="1:13" s="1" customFormat="1" ht="15" customHeight="1">
      <c r="A6" s="8">
        <v>2</v>
      </c>
      <c r="B6" s="9"/>
      <c r="C6" s="10"/>
      <c r="D6" s="11" t="s">
        <v>212</v>
      </c>
      <c r="E6" s="11" t="s">
        <v>214</v>
      </c>
      <c r="F6" s="11">
        <v>51.85</v>
      </c>
      <c r="G6" s="11">
        <v>91.2</v>
      </c>
      <c r="H6" s="12">
        <f>F6*0.4+G6*0.6</f>
        <v>75.46000000000001</v>
      </c>
      <c r="I6" s="12">
        <v>2</v>
      </c>
      <c r="J6" s="11">
        <v>7</v>
      </c>
      <c r="K6" s="8" t="s">
        <v>52</v>
      </c>
      <c r="L6" s="8"/>
      <c r="M6" s="8" t="s">
        <v>81</v>
      </c>
    </row>
    <row r="7" spans="1:13" s="2" customFormat="1" ht="15" customHeight="1">
      <c r="A7" s="13">
        <v>3</v>
      </c>
      <c r="B7" s="14"/>
      <c r="C7" s="15"/>
      <c r="D7" s="16" t="s">
        <v>212</v>
      </c>
      <c r="E7" s="16" t="s">
        <v>215</v>
      </c>
      <c r="F7" s="16">
        <v>54.95</v>
      </c>
      <c r="G7" s="16">
        <v>88.4</v>
      </c>
      <c r="H7" s="17">
        <f>F7*0.4+G7*0.6</f>
        <v>75.02000000000001</v>
      </c>
      <c r="I7" s="17">
        <v>3</v>
      </c>
      <c r="J7" s="16">
        <v>6</v>
      </c>
      <c r="K7" s="13" t="s">
        <v>52</v>
      </c>
      <c r="L7" s="13"/>
      <c r="M7" s="13" t="s">
        <v>81</v>
      </c>
    </row>
    <row r="8" spans="1:13" s="2" customFormat="1" ht="15" customHeight="1">
      <c r="A8" s="13">
        <v>4</v>
      </c>
      <c r="B8" s="14"/>
      <c r="C8" s="15"/>
      <c r="D8" s="16" t="s">
        <v>212</v>
      </c>
      <c r="E8" s="16" t="s">
        <v>216</v>
      </c>
      <c r="F8" s="16">
        <v>50.45</v>
      </c>
      <c r="G8" s="16">
        <v>86.4</v>
      </c>
      <c r="H8" s="17">
        <f>F8*0.4+G8*0.6</f>
        <v>72.02000000000001</v>
      </c>
      <c r="I8" s="17">
        <v>4</v>
      </c>
      <c r="J8" s="16">
        <v>9</v>
      </c>
      <c r="K8" s="13" t="s">
        <v>52</v>
      </c>
      <c r="L8" s="13"/>
      <c r="M8" s="13" t="s">
        <v>81</v>
      </c>
    </row>
  </sheetData>
  <sheetProtection/>
  <autoFilter ref="A4:M8"/>
  <mergeCells count="2">
    <mergeCell ref="A2:M2"/>
    <mergeCell ref="A3:M3"/>
  </mergeCells>
  <printOptions/>
  <pageMargins left="0.91" right="0.75" top="0.39" bottom="0.43" header="0.24" footer="0.16"/>
  <pageSetup firstPageNumber="1" useFirstPageNumber="1"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SheetLayoutView="100" workbookViewId="0" topLeftCell="A1">
      <pane ySplit="4" topLeftCell="A5" activePane="bottomLeft" state="frozen"/>
      <selection pane="bottomLeft" activeCell="C1" sqref="A1:L16384"/>
    </sheetView>
  </sheetViews>
  <sheetFormatPr defaultColWidth="9.00390625" defaultRowHeight="14.25"/>
  <cols>
    <col min="1" max="1" width="8.00390625" style="3" customWidth="1"/>
    <col min="2" max="2" width="11.50390625" style="3" customWidth="1"/>
    <col min="3" max="3" width="17.25390625" style="3" customWidth="1"/>
    <col min="4" max="4" width="11.25390625" style="3" customWidth="1"/>
    <col min="5" max="10" width="9.00390625" style="3" customWidth="1"/>
    <col min="11" max="11" width="9.50390625" style="3" customWidth="1"/>
    <col min="12" max="12" width="15.875" style="3" customWidth="1"/>
    <col min="13" max="16384" width="9.00390625" style="3" customWidth="1"/>
  </cols>
  <sheetData>
    <row r="1" ht="16.5" customHeight="1">
      <c r="A1" s="3" t="s">
        <v>38</v>
      </c>
    </row>
    <row r="2" spans="1:12" ht="24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.75" customHeight="1">
      <c r="A3" s="5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7.75" customHeight="1">
      <c r="A4" s="7" t="s">
        <v>41</v>
      </c>
      <c r="B4" s="7" t="s">
        <v>42</v>
      </c>
      <c r="C4" s="7" t="s">
        <v>43</v>
      </c>
      <c r="D4" s="7" t="s">
        <v>44</v>
      </c>
      <c r="E4" s="7" t="s">
        <v>5</v>
      </c>
      <c r="F4" s="7" t="s">
        <v>7</v>
      </c>
      <c r="G4" s="7" t="s">
        <v>45</v>
      </c>
      <c r="H4" s="7" t="s">
        <v>46</v>
      </c>
      <c r="I4" s="7" t="s">
        <v>47</v>
      </c>
      <c r="J4" s="7" t="s">
        <v>48</v>
      </c>
      <c r="K4" s="7" t="s">
        <v>49</v>
      </c>
      <c r="L4" s="7" t="s">
        <v>50</v>
      </c>
    </row>
    <row r="5" spans="1:12" s="1" customFormat="1" ht="15" customHeight="1">
      <c r="A5" s="8">
        <v>1</v>
      </c>
      <c r="B5" s="9"/>
      <c r="C5" s="11" t="s">
        <v>19</v>
      </c>
      <c r="D5" s="11" t="s">
        <v>51</v>
      </c>
      <c r="E5" s="11">
        <v>71.55</v>
      </c>
      <c r="F5" s="11">
        <v>84.2</v>
      </c>
      <c r="G5" s="12">
        <f aca="true" t="shared" si="0" ref="G5:G10">E5*0.4+F5*0.6</f>
        <v>79.14</v>
      </c>
      <c r="H5" s="12">
        <v>1</v>
      </c>
      <c r="I5" s="11">
        <v>1</v>
      </c>
      <c r="J5" s="8" t="s">
        <v>52</v>
      </c>
      <c r="K5" s="8"/>
      <c r="L5" s="8"/>
    </row>
    <row r="6" spans="1:12" s="1" customFormat="1" ht="15" customHeight="1">
      <c r="A6" s="8">
        <v>2</v>
      </c>
      <c r="B6" s="9"/>
      <c r="C6" s="11" t="s">
        <v>19</v>
      </c>
      <c r="D6" s="11" t="s">
        <v>53</v>
      </c>
      <c r="E6" s="11">
        <v>67.1</v>
      </c>
      <c r="F6" s="11">
        <v>86.4</v>
      </c>
      <c r="G6" s="12">
        <f t="shared" si="0"/>
        <v>78.68</v>
      </c>
      <c r="H6" s="12">
        <v>2</v>
      </c>
      <c r="I6" s="11">
        <v>5</v>
      </c>
      <c r="J6" s="8" t="s">
        <v>52</v>
      </c>
      <c r="K6" s="8"/>
      <c r="L6" s="8"/>
    </row>
    <row r="7" spans="1:12" s="29" customFormat="1" ht="15" customHeight="1">
      <c r="A7" s="8">
        <v>3</v>
      </c>
      <c r="B7" s="9"/>
      <c r="C7" s="11" t="s">
        <v>19</v>
      </c>
      <c r="D7" s="11" t="s">
        <v>54</v>
      </c>
      <c r="E7" s="11">
        <v>67</v>
      </c>
      <c r="F7" s="11">
        <v>83.8</v>
      </c>
      <c r="G7" s="12">
        <f t="shared" si="0"/>
        <v>77.08</v>
      </c>
      <c r="H7" s="12">
        <v>3</v>
      </c>
      <c r="I7" s="11">
        <v>6</v>
      </c>
      <c r="J7" s="8" t="s">
        <v>52</v>
      </c>
      <c r="K7" s="8"/>
      <c r="L7" s="8"/>
    </row>
    <row r="8" spans="1:12" s="2" customFormat="1" ht="15" customHeight="1">
      <c r="A8" s="13">
        <v>4</v>
      </c>
      <c r="B8" s="14"/>
      <c r="C8" s="16" t="s">
        <v>19</v>
      </c>
      <c r="D8" s="16" t="s">
        <v>55</v>
      </c>
      <c r="E8" s="16">
        <v>68.85</v>
      </c>
      <c r="F8" s="16">
        <v>82</v>
      </c>
      <c r="G8" s="17">
        <f t="shared" si="0"/>
        <v>76.74</v>
      </c>
      <c r="H8" s="17">
        <v>4</v>
      </c>
      <c r="I8" s="16">
        <v>2</v>
      </c>
      <c r="J8" s="13" t="s">
        <v>52</v>
      </c>
      <c r="K8" s="13"/>
      <c r="L8" s="13"/>
    </row>
    <row r="9" spans="1:12" s="2" customFormat="1" ht="15" customHeight="1">
      <c r="A9" s="13">
        <v>5</v>
      </c>
      <c r="B9" s="14"/>
      <c r="C9" s="16" t="s">
        <v>19</v>
      </c>
      <c r="D9" s="16" t="s">
        <v>56</v>
      </c>
      <c r="E9" s="16">
        <v>67.75</v>
      </c>
      <c r="F9" s="16">
        <v>82.6</v>
      </c>
      <c r="G9" s="17">
        <f t="shared" si="0"/>
        <v>76.66</v>
      </c>
      <c r="H9" s="17">
        <v>5</v>
      </c>
      <c r="I9" s="16">
        <v>4</v>
      </c>
      <c r="J9" s="13" t="s">
        <v>52</v>
      </c>
      <c r="K9" s="13"/>
      <c r="L9" s="13"/>
    </row>
    <row r="10" spans="1:12" s="2" customFormat="1" ht="15" customHeight="1">
      <c r="A10" s="13">
        <v>6</v>
      </c>
      <c r="B10" s="24"/>
      <c r="C10" s="26" t="s">
        <v>19</v>
      </c>
      <c r="D10" s="26" t="s">
        <v>57</v>
      </c>
      <c r="E10" s="26">
        <v>67.85</v>
      </c>
      <c r="F10" s="26">
        <v>0</v>
      </c>
      <c r="G10" s="17">
        <f t="shared" si="0"/>
        <v>27.14</v>
      </c>
      <c r="H10" s="17">
        <v>6</v>
      </c>
      <c r="I10" s="26">
        <v>3</v>
      </c>
      <c r="J10" s="23" t="s">
        <v>52</v>
      </c>
      <c r="K10" s="23"/>
      <c r="L10" s="23"/>
    </row>
    <row r="11" spans="1:12" s="2" customFormat="1" ht="15" customHeight="1">
      <c r="A11" s="13"/>
      <c r="B11" s="14"/>
      <c r="C11" s="16"/>
      <c r="D11" s="16"/>
      <c r="E11" s="16"/>
      <c r="F11" s="16"/>
      <c r="G11" s="16"/>
      <c r="H11" s="16"/>
      <c r="I11" s="16"/>
      <c r="J11" s="13"/>
      <c r="K11" s="13"/>
      <c r="L11" s="13"/>
    </row>
    <row r="12" spans="1:12" s="2" customFormat="1" ht="15" customHeight="1">
      <c r="A12" s="13"/>
      <c r="B12" s="14"/>
      <c r="C12" s="16"/>
      <c r="D12" s="16"/>
      <c r="E12" s="16"/>
      <c r="F12" s="16"/>
      <c r="G12" s="16"/>
      <c r="H12" s="16"/>
      <c r="I12" s="16"/>
      <c r="J12" s="13"/>
      <c r="K12" s="13"/>
      <c r="L12" s="13"/>
    </row>
    <row r="13" spans="1:12" s="2" customFormat="1" ht="15" customHeight="1">
      <c r="A13" s="13"/>
      <c r="B13" s="14"/>
      <c r="C13" s="16"/>
      <c r="D13" s="16"/>
      <c r="E13" s="16"/>
      <c r="F13" s="16"/>
      <c r="G13" s="16"/>
      <c r="H13" s="16"/>
      <c r="I13" s="16"/>
      <c r="J13" s="13"/>
      <c r="K13" s="13"/>
      <c r="L13" s="13"/>
    </row>
    <row r="14" spans="1:12" s="2" customFormat="1" ht="15" customHeight="1">
      <c r="A14" s="13"/>
      <c r="B14" s="14"/>
      <c r="C14" s="16"/>
      <c r="D14" s="16"/>
      <c r="E14" s="16"/>
      <c r="F14" s="16"/>
      <c r="G14" s="16"/>
      <c r="H14" s="16"/>
      <c r="I14" s="16"/>
      <c r="J14" s="13"/>
      <c r="K14" s="13"/>
      <c r="L14" s="13"/>
    </row>
    <row r="15" spans="1:12" s="2" customFormat="1" ht="15" customHeight="1">
      <c r="A15" s="13"/>
      <c r="B15" s="14"/>
      <c r="C15" s="16"/>
      <c r="D15" s="16"/>
      <c r="E15" s="16"/>
      <c r="F15" s="16"/>
      <c r="G15" s="16"/>
      <c r="H15" s="16"/>
      <c r="I15" s="16"/>
      <c r="J15" s="13"/>
      <c r="K15" s="13"/>
      <c r="L15" s="13"/>
    </row>
    <row r="16" spans="1:12" s="2" customFormat="1" ht="15" customHeight="1">
      <c r="A16" s="13"/>
      <c r="B16" s="14"/>
      <c r="C16" s="16"/>
      <c r="D16" s="16"/>
      <c r="E16" s="16"/>
      <c r="F16" s="16"/>
      <c r="G16" s="16"/>
      <c r="H16" s="16"/>
      <c r="I16" s="16"/>
      <c r="J16" s="13"/>
      <c r="K16" s="13"/>
      <c r="L16" s="13"/>
    </row>
    <row r="17" spans="1:12" s="2" customFormat="1" ht="15" customHeight="1">
      <c r="A17" s="13"/>
      <c r="B17" s="14"/>
      <c r="C17" s="16"/>
      <c r="D17" s="16"/>
      <c r="E17" s="16"/>
      <c r="F17" s="16"/>
      <c r="G17" s="16"/>
      <c r="H17" s="16"/>
      <c r="I17" s="16"/>
      <c r="J17" s="13"/>
      <c r="K17" s="13"/>
      <c r="L17" s="13"/>
    </row>
    <row r="18" spans="1:12" s="2" customFormat="1" ht="15" customHeight="1">
      <c r="A18" s="13"/>
      <c r="B18" s="14"/>
      <c r="C18" s="16"/>
      <c r="D18" s="16"/>
      <c r="E18" s="16"/>
      <c r="F18" s="16"/>
      <c r="G18" s="16"/>
      <c r="H18" s="16"/>
      <c r="I18" s="16"/>
      <c r="J18" s="13"/>
      <c r="K18" s="13"/>
      <c r="L18" s="13"/>
    </row>
    <row r="19" spans="1:12" s="22" customFormat="1" ht="15" customHeight="1">
      <c r="A19" s="23"/>
      <c r="B19" s="24"/>
      <c r="C19" s="26"/>
      <c r="D19" s="26"/>
      <c r="E19" s="26"/>
      <c r="F19" s="26"/>
      <c r="G19" s="16"/>
      <c r="H19" s="26"/>
      <c r="I19" s="26"/>
      <c r="J19" s="23"/>
      <c r="K19" s="23"/>
      <c r="L19" s="23"/>
    </row>
    <row r="20" spans="1:12" s="2" customFormat="1" ht="15" customHeight="1">
      <c r="A20" s="13"/>
      <c r="B20" s="14"/>
      <c r="C20" s="16"/>
      <c r="D20" s="16"/>
      <c r="E20" s="16"/>
      <c r="F20" s="16"/>
      <c r="G20" s="16"/>
      <c r="H20" s="16"/>
      <c r="I20" s="16"/>
      <c r="J20" s="13"/>
      <c r="K20" s="13"/>
      <c r="L20" s="13"/>
    </row>
    <row r="21" spans="1:12" s="2" customFormat="1" ht="15" customHeight="1">
      <c r="A21" s="13"/>
      <c r="B21" s="14"/>
      <c r="C21" s="16"/>
      <c r="D21" s="16"/>
      <c r="E21" s="16"/>
      <c r="F21" s="16"/>
      <c r="G21" s="16"/>
      <c r="H21" s="16"/>
      <c r="I21" s="16"/>
      <c r="J21" s="13"/>
      <c r="K21" s="13"/>
      <c r="L21" s="13"/>
    </row>
    <row r="22" spans="1:12" s="2" customFormat="1" ht="15" customHeight="1">
      <c r="A22" s="13"/>
      <c r="B22" s="14"/>
      <c r="C22" s="16"/>
      <c r="D22" s="16"/>
      <c r="E22" s="16"/>
      <c r="F22" s="16"/>
      <c r="G22" s="16"/>
      <c r="H22" s="16"/>
      <c r="I22" s="16"/>
      <c r="J22" s="13"/>
      <c r="K22" s="13"/>
      <c r="L22" s="13"/>
    </row>
    <row r="23" spans="1:12" s="2" customFormat="1" ht="15" customHeight="1">
      <c r="A23" s="13"/>
      <c r="B23" s="14"/>
      <c r="C23" s="16"/>
      <c r="D23" s="16"/>
      <c r="E23" s="16"/>
      <c r="F23" s="16"/>
      <c r="G23" s="16"/>
      <c r="H23" s="16"/>
      <c r="I23" s="16"/>
      <c r="J23" s="13"/>
      <c r="K23" s="13"/>
      <c r="L23" s="13"/>
    </row>
    <row r="24" spans="1:12" s="2" customFormat="1" ht="15" customHeight="1">
      <c r="A24" s="13"/>
      <c r="B24" s="14"/>
      <c r="C24" s="16"/>
      <c r="D24" s="16"/>
      <c r="E24" s="16"/>
      <c r="F24" s="16"/>
      <c r="G24" s="16"/>
      <c r="H24" s="16"/>
      <c r="I24" s="16"/>
      <c r="J24" s="13"/>
      <c r="K24" s="13"/>
      <c r="L24" s="13"/>
    </row>
    <row r="25" spans="1:12" s="2" customFormat="1" ht="15" customHeight="1">
      <c r="A25" s="13"/>
      <c r="B25" s="14"/>
      <c r="C25" s="16"/>
      <c r="D25" s="16"/>
      <c r="E25" s="16"/>
      <c r="F25" s="16"/>
      <c r="G25" s="16"/>
      <c r="H25" s="16"/>
      <c r="I25" s="16"/>
      <c r="J25" s="13"/>
      <c r="K25" s="13"/>
      <c r="L25" s="13"/>
    </row>
    <row r="26" spans="1:12" s="2" customFormat="1" ht="15" customHeight="1">
      <c r="A26" s="13"/>
      <c r="B26" s="14"/>
      <c r="C26" s="16"/>
      <c r="D26" s="16"/>
      <c r="E26" s="16"/>
      <c r="F26" s="16"/>
      <c r="G26" s="16"/>
      <c r="H26" s="16"/>
      <c r="I26" s="16"/>
      <c r="J26" s="13"/>
      <c r="K26" s="13"/>
      <c r="L26" s="13"/>
    </row>
    <row r="27" spans="1:12" s="2" customFormat="1" ht="15" customHeight="1">
      <c r="A27" s="13"/>
      <c r="B27" s="14"/>
      <c r="C27" s="16"/>
      <c r="D27" s="16"/>
      <c r="E27" s="16"/>
      <c r="F27" s="16"/>
      <c r="G27" s="16"/>
      <c r="H27" s="16"/>
      <c r="I27" s="16"/>
      <c r="J27" s="13"/>
      <c r="K27" s="13"/>
      <c r="L27" s="13"/>
    </row>
    <row r="28" spans="1:12" s="2" customFormat="1" ht="15" customHeight="1">
      <c r="A28" s="13"/>
      <c r="B28" s="14"/>
      <c r="C28" s="16"/>
      <c r="D28" s="16"/>
      <c r="E28" s="16"/>
      <c r="F28" s="16"/>
      <c r="G28" s="16"/>
      <c r="H28" s="16"/>
      <c r="I28" s="16"/>
      <c r="J28" s="13"/>
      <c r="K28" s="13"/>
      <c r="L28" s="13"/>
    </row>
    <row r="29" spans="1:12" s="2" customFormat="1" ht="15" customHeight="1">
      <c r="A29" s="13"/>
      <c r="B29" s="14"/>
      <c r="C29" s="16"/>
      <c r="D29" s="16"/>
      <c r="E29" s="16"/>
      <c r="F29" s="16"/>
      <c r="G29" s="16"/>
      <c r="H29" s="16"/>
      <c r="I29" s="16"/>
      <c r="J29" s="13"/>
      <c r="K29" s="13"/>
      <c r="L29" s="13"/>
    </row>
    <row r="30" spans="1:12" s="2" customFormat="1" ht="15" customHeight="1">
      <c r="A30" s="13"/>
      <c r="B30" s="14"/>
      <c r="C30" s="16"/>
      <c r="D30" s="16"/>
      <c r="E30" s="16"/>
      <c r="F30" s="16"/>
      <c r="G30" s="16"/>
      <c r="H30" s="16"/>
      <c r="I30" s="16"/>
      <c r="J30" s="13"/>
      <c r="K30" s="13"/>
      <c r="L30" s="13"/>
    </row>
    <row r="31" spans="1:12" s="2" customFormat="1" ht="15" customHeight="1">
      <c r="A31" s="13"/>
      <c r="B31" s="14"/>
      <c r="C31" s="16"/>
      <c r="D31" s="16"/>
      <c r="E31" s="16"/>
      <c r="F31" s="16"/>
      <c r="G31" s="16"/>
      <c r="H31" s="16"/>
      <c r="I31" s="16"/>
      <c r="J31" s="13"/>
      <c r="K31" s="13"/>
      <c r="L31" s="13"/>
    </row>
    <row r="32" spans="1:12" s="2" customFormat="1" ht="15" customHeight="1">
      <c r="A32" s="13"/>
      <c r="B32" s="14"/>
      <c r="C32" s="16"/>
      <c r="D32" s="16"/>
      <c r="E32" s="16"/>
      <c r="F32" s="16"/>
      <c r="G32" s="16"/>
      <c r="H32" s="16"/>
      <c r="I32" s="16"/>
      <c r="J32" s="13"/>
      <c r="K32" s="13"/>
      <c r="L32" s="13"/>
    </row>
    <row r="33" spans="1:12" s="2" customFormat="1" ht="15" customHeight="1">
      <c r="A33" s="13"/>
      <c r="B33" s="14"/>
      <c r="C33" s="16"/>
      <c r="D33" s="16"/>
      <c r="E33" s="16"/>
      <c r="F33" s="16"/>
      <c r="G33" s="16"/>
      <c r="H33" s="16"/>
      <c r="I33" s="16"/>
      <c r="J33" s="13"/>
      <c r="K33" s="13"/>
      <c r="L33" s="13"/>
    </row>
    <row r="34" spans="1:12" s="2" customFormat="1" ht="15" customHeight="1">
      <c r="A34" s="13"/>
      <c r="B34" s="14"/>
      <c r="C34" s="16"/>
      <c r="D34" s="16"/>
      <c r="E34" s="16"/>
      <c r="F34" s="16"/>
      <c r="G34" s="16"/>
      <c r="H34" s="16"/>
      <c r="I34" s="16"/>
      <c r="J34" s="13"/>
      <c r="K34" s="13"/>
      <c r="L34" s="13"/>
    </row>
    <row r="35" spans="1:12" s="2" customFormat="1" ht="15" customHeight="1">
      <c r="A35" s="13"/>
      <c r="B35" s="14"/>
      <c r="C35" s="16"/>
      <c r="D35" s="16"/>
      <c r="E35" s="16"/>
      <c r="F35" s="16"/>
      <c r="G35" s="16"/>
      <c r="H35" s="16"/>
      <c r="I35" s="16"/>
      <c r="J35" s="13"/>
      <c r="K35" s="13"/>
      <c r="L35" s="13"/>
    </row>
    <row r="36" spans="1:12" s="2" customFormat="1" ht="15" customHeight="1">
      <c r="A36" s="13"/>
      <c r="B36" s="14"/>
      <c r="C36" s="16"/>
      <c r="D36" s="16"/>
      <c r="E36" s="16"/>
      <c r="F36" s="16"/>
      <c r="G36" s="16"/>
      <c r="H36" s="16"/>
      <c r="I36" s="16"/>
      <c r="J36" s="13"/>
      <c r="K36" s="13"/>
      <c r="L36" s="13"/>
    </row>
    <row r="37" spans="1:12" s="2" customFormat="1" ht="15" customHeight="1">
      <c r="A37" s="13"/>
      <c r="B37" s="14"/>
      <c r="C37" s="16"/>
      <c r="D37" s="16"/>
      <c r="E37" s="16"/>
      <c r="F37" s="16"/>
      <c r="G37" s="16"/>
      <c r="H37" s="16"/>
      <c r="I37" s="16"/>
      <c r="J37" s="13"/>
      <c r="K37" s="13"/>
      <c r="L37" s="13"/>
    </row>
    <row r="38" spans="1:12" s="2" customFormat="1" ht="15" customHeight="1">
      <c r="A38" s="13"/>
      <c r="B38" s="14"/>
      <c r="C38" s="16"/>
      <c r="D38" s="16"/>
      <c r="E38" s="16"/>
      <c r="F38" s="16"/>
      <c r="G38" s="16"/>
      <c r="H38" s="16"/>
      <c r="I38" s="16"/>
      <c r="J38" s="13"/>
      <c r="K38" s="13"/>
      <c r="L38" s="13"/>
    </row>
    <row r="39" spans="1:12" s="2" customFormat="1" ht="15" customHeight="1">
      <c r="A39" s="13"/>
      <c r="B39" s="14"/>
      <c r="C39" s="16"/>
      <c r="D39" s="16"/>
      <c r="E39" s="16"/>
      <c r="F39" s="16"/>
      <c r="G39" s="16"/>
      <c r="H39" s="16"/>
      <c r="I39" s="16"/>
      <c r="J39" s="13"/>
      <c r="K39" s="13"/>
      <c r="L39" s="13"/>
    </row>
    <row r="40" spans="1:12" s="2" customFormat="1" ht="15" customHeight="1">
      <c r="A40" s="13"/>
      <c r="B40" s="14"/>
      <c r="C40" s="16"/>
      <c r="D40" s="16"/>
      <c r="E40" s="16"/>
      <c r="F40" s="16"/>
      <c r="G40" s="16"/>
      <c r="H40" s="16"/>
      <c r="I40" s="16"/>
      <c r="J40" s="13"/>
      <c r="K40" s="13"/>
      <c r="L40" s="13"/>
    </row>
    <row r="41" spans="1:12" s="2" customFormat="1" ht="15" customHeight="1">
      <c r="A41" s="13"/>
      <c r="B41" s="14"/>
      <c r="C41" s="16"/>
      <c r="D41" s="16"/>
      <c r="E41" s="16"/>
      <c r="F41" s="16"/>
      <c r="G41" s="16"/>
      <c r="H41" s="16"/>
      <c r="I41" s="16"/>
      <c r="J41" s="13"/>
      <c r="K41" s="13"/>
      <c r="L41" s="13"/>
    </row>
    <row r="42" spans="1:12" s="2" customFormat="1" ht="15" customHeight="1">
      <c r="A42" s="13"/>
      <c r="B42" s="14"/>
      <c r="C42" s="16"/>
      <c r="D42" s="16"/>
      <c r="E42" s="16"/>
      <c r="F42" s="16"/>
      <c r="G42" s="16"/>
      <c r="H42" s="16"/>
      <c r="I42" s="16"/>
      <c r="J42" s="13"/>
      <c r="K42" s="13"/>
      <c r="L42" s="13"/>
    </row>
    <row r="43" spans="1:12" s="2" customFormat="1" ht="15" customHeight="1">
      <c r="A43" s="13"/>
      <c r="B43" s="14"/>
      <c r="C43" s="16"/>
      <c r="D43" s="16"/>
      <c r="E43" s="16"/>
      <c r="F43" s="16"/>
      <c r="G43" s="16"/>
      <c r="H43" s="16"/>
      <c r="I43" s="16"/>
      <c r="J43" s="13"/>
      <c r="K43" s="13"/>
      <c r="L43" s="13"/>
    </row>
    <row r="44" spans="1:12" s="2" customFormat="1" ht="15" customHeight="1">
      <c r="A44" s="13"/>
      <c r="B44" s="14"/>
      <c r="C44" s="16"/>
      <c r="D44" s="16"/>
      <c r="E44" s="16"/>
      <c r="F44" s="16"/>
      <c r="G44" s="16"/>
      <c r="H44" s="16"/>
      <c r="I44" s="16"/>
      <c r="J44" s="13"/>
      <c r="K44" s="13"/>
      <c r="L44" s="13"/>
    </row>
    <row r="45" spans="1:12" s="2" customFormat="1" ht="15" customHeight="1">
      <c r="A45" s="13"/>
      <c r="B45" s="14"/>
      <c r="C45" s="16"/>
      <c r="D45" s="16"/>
      <c r="E45" s="16"/>
      <c r="F45" s="16"/>
      <c r="G45" s="16"/>
      <c r="H45" s="16"/>
      <c r="I45" s="16"/>
      <c r="J45" s="13"/>
      <c r="K45" s="13"/>
      <c r="L45" s="13"/>
    </row>
    <row r="46" spans="1:12" s="2" customFormat="1" ht="15" customHeight="1">
      <c r="A46" s="13"/>
      <c r="B46" s="14"/>
      <c r="C46" s="16"/>
      <c r="D46" s="16"/>
      <c r="E46" s="16"/>
      <c r="F46" s="16"/>
      <c r="G46" s="16"/>
      <c r="H46" s="16"/>
      <c r="I46" s="16"/>
      <c r="J46" s="13"/>
      <c r="K46" s="13"/>
      <c r="L46" s="13"/>
    </row>
    <row r="47" spans="1:12" s="2" customFormat="1" ht="15" customHeight="1">
      <c r="A47" s="13"/>
      <c r="B47" s="14"/>
      <c r="C47" s="16"/>
      <c r="D47" s="16"/>
      <c r="E47" s="16"/>
      <c r="F47" s="16"/>
      <c r="G47" s="16"/>
      <c r="H47" s="16"/>
      <c r="I47" s="16"/>
      <c r="J47" s="13"/>
      <c r="K47" s="13"/>
      <c r="L47" s="13"/>
    </row>
    <row r="48" spans="1:12" s="2" customFormat="1" ht="15" customHeight="1">
      <c r="A48" s="13"/>
      <c r="B48" s="14"/>
      <c r="C48" s="16"/>
      <c r="D48" s="16"/>
      <c r="E48" s="16"/>
      <c r="F48" s="16"/>
      <c r="G48" s="16"/>
      <c r="H48" s="16"/>
      <c r="I48" s="16"/>
      <c r="J48" s="13"/>
      <c r="K48" s="13"/>
      <c r="L48" s="13"/>
    </row>
    <row r="49" spans="1:12" s="22" customFormat="1" ht="15" customHeight="1">
      <c r="A49" s="23"/>
      <c r="B49" s="24"/>
      <c r="C49" s="26"/>
      <c r="D49" s="26"/>
      <c r="E49" s="26"/>
      <c r="F49" s="26"/>
      <c r="G49" s="16"/>
      <c r="H49" s="26"/>
      <c r="I49" s="26"/>
      <c r="J49" s="23"/>
      <c r="K49" s="23"/>
      <c r="L49" s="23"/>
    </row>
    <row r="50" spans="1:12" s="22" customFormat="1" ht="15" customHeight="1">
      <c r="A50" s="23"/>
      <c r="B50" s="24"/>
      <c r="C50" s="26"/>
      <c r="D50" s="26"/>
      <c r="E50" s="26"/>
      <c r="F50" s="26"/>
      <c r="G50" s="16"/>
      <c r="H50" s="26"/>
      <c r="I50" s="26"/>
      <c r="J50" s="23"/>
      <c r="K50" s="23"/>
      <c r="L50" s="23"/>
    </row>
    <row r="51" spans="1:12" ht="14.2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ht="14.25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4.2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4.2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</sheetData>
  <sheetProtection/>
  <autoFilter ref="A4:L10"/>
  <mergeCells count="6">
    <mergeCell ref="A2:L2"/>
    <mergeCell ref="A3:L3"/>
    <mergeCell ref="A51:L51"/>
    <mergeCell ref="A52:L52"/>
    <mergeCell ref="A53:L53"/>
    <mergeCell ref="A54:L54"/>
  </mergeCells>
  <printOptions/>
  <pageMargins left="0.91" right="0.75" top="0.39" bottom="0.43" header="0.24" footer="0.16"/>
  <pageSetup firstPageNumber="1" useFirstPageNumber="1" fitToHeight="0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pane ySplit="4" topLeftCell="A5" activePane="bottomLeft" state="frozen"/>
      <selection pane="bottomLeft" activeCell="G24" sqref="G24"/>
    </sheetView>
  </sheetViews>
  <sheetFormatPr defaultColWidth="9.00390625" defaultRowHeight="14.25"/>
  <cols>
    <col min="1" max="1" width="8.00390625" style="3" customWidth="1"/>
    <col min="2" max="2" width="16.75390625" style="3" customWidth="1"/>
    <col min="3" max="3" width="9.25390625" style="3" bestFit="1" customWidth="1"/>
    <col min="4" max="4" width="17.25390625" style="3" customWidth="1"/>
    <col min="5" max="5" width="11.25390625" style="3" customWidth="1"/>
    <col min="6" max="11" width="9.00390625" style="3" customWidth="1"/>
    <col min="12" max="12" width="9.50390625" style="3" customWidth="1"/>
    <col min="13" max="13" width="15.875" style="3" customWidth="1"/>
    <col min="14" max="16384" width="9.00390625" style="3" customWidth="1"/>
  </cols>
  <sheetData>
    <row r="1" ht="16.5" customHeight="1">
      <c r="A1" s="3" t="s">
        <v>38</v>
      </c>
    </row>
    <row r="2" spans="1:13" ht="24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>
      <c r="A3" s="5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7.75" customHeight="1">
      <c r="A4" s="7" t="s">
        <v>41</v>
      </c>
      <c r="B4" s="18" t="s">
        <v>58</v>
      </c>
      <c r="C4" s="7" t="s">
        <v>59</v>
      </c>
      <c r="D4" s="7" t="s">
        <v>43</v>
      </c>
      <c r="E4" s="7" t="s">
        <v>44</v>
      </c>
      <c r="F4" s="7" t="s">
        <v>5</v>
      </c>
      <c r="G4" s="7" t="s">
        <v>7</v>
      </c>
      <c r="H4" s="7" t="s">
        <v>45</v>
      </c>
      <c r="I4" s="7" t="s">
        <v>46</v>
      </c>
      <c r="J4" s="7" t="s">
        <v>47</v>
      </c>
      <c r="K4" s="7" t="s">
        <v>48</v>
      </c>
      <c r="L4" s="7" t="s">
        <v>49</v>
      </c>
      <c r="M4" s="7" t="s">
        <v>50</v>
      </c>
    </row>
    <row r="5" spans="1:13" s="1" customFormat="1" ht="15" customHeight="1">
      <c r="A5" s="8">
        <v>1</v>
      </c>
      <c r="B5" s="19" t="s">
        <v>60</v>
      </c>
      <c r="C5" s="10"/>
      <c r="D5" s="11" t="s">
        <v>61</v>
      </c>
      <c r="E5" s="11" t="s">
        <v>62</v>
      </c>
      <c r="F5" s="11">
        <v>61.9</v>
      </c>
      <c r="G5" s="11">
        <v>90.2</v>
      </c>
      <c r="H5" s="12">
        <f aca="true" t="shared" si="0" ref="H5:H16">F5*0.4+G5*0.6</f>
        <v>78.88</v>
      </c>
      <c r="I5" s="12">
        <v>1</v>
      </c>
      <c r="J5" s="11">
        <v>8</v>
      </c>
      <c r="K5" s="8" t="s">
        <v>52</v>
      </c>
      <c r="L5" s="8"/>
      <c r="M5" s="8"/>
    </row>
    <row r="6" spans="1:13" s="29" customFormat="1" ht="15" customHeight="1">
      <c r="A6" s="8">
        <v>2</v>
      </c>
      <c r="B6" s="19" t="s">
        <v>63</v>
      </c>
      <c r="C6" s="10"/>
      <c r="D6" s="11" t="s">
        <v>61</v>
      </c>
      <c r="E6" s="11" t="s">
        <v>64</v>
      </c>
      <c r="F6" s="11">
        <v>70.25</v>
      </c>
      <c r="G6" s="11">
        <v>82.6</v>
      </c>
      <c r="H6" s="12">
        <f t="shared" si="0"/>
        <v>77.66</v>
      </c>
      <c r="I6" s="12">
        <v>2</v>
      </c>
      <c r="J6" s="11">
        <v>1</v>
      </c>
      <c r="K6" s="8" t="s">
        <v>52</v>
      </c>
      <c r="L6" s="8"/>
      <c r="M6" s="8"/>
    </row>
    <row r="7" spans="1:13" s="1" customFormat="1" ht="15" customHeight="1">
      <c r="A7" s="8">
        <v>3</v>
      </c>
      <c r="B7" s="19" t="s">
        <v>65</v>
      </c>
      <c r="C7" s="10"/>
      <c r="D7" s="11" t="s">
        <v>61</v>
      </c>
      <c r="E7" s="11" t="s">
        <v>66</v>
      </c>
      <c r="F7" s="11">
        <v>65.2</v>
      </c>
      <c r="G7" s="11">
        <v>83.6</v>
      </c>
      <c r="H7" s="12">
        <f t="shared" si="0"/>
        <v>76.24</v>
      </c>
      <c r="I7" s="12">
        <v>3</v>
      </c>
      <c r="J7" s="11">
        <v>5</v>
      </c>
      <c r="K7" s="8" t="s">
        <v>52</v>
      </c>
      <c r="L7" s="8"/>
      <c r="M7" s="8"/>
    </row>
    <row r="8" spans="1:13" s="1" customFormat="1" ht="15" customHeight="1">
      <c r="A8" s="8">
        <v>4</v>
      </c>
      <c r="B8" s="19" t="s">
        <v>67</v>
      </c>
      <c r="C8" s="10"/>
      <c r="D8" s="11" t="s">
        <v>61</v>
      </c>
      <c r="E8" s="11" t="s">
        <v>68</v>
      </c>
      <c r="F8" s="11">
        <v>58.1</v>
      </c>
      <c r="G8" s="11">
        <v>87</v>
      </c>
      <c r="H8" s="12">
        <f t="shared" si="0"/>
        <v>75.44</v>
      </c>
      <c r="I8" s="12">
        <v>4</v>
      </c>
      <c r="J8" s="11">
        <v>10</v>
      </c>
      <c r="K8" s="8" t="s">
        <v>52</v>
      </c>
      <c r="L8" s="8"/>
      <c r="M8" s="8"/>
    </row>
    <row r="9" spans="1:13" s="1" customFormat="1" ht="15" customHeight="1">
      <c r="A9" s="8">
        <v>5</v>
      </c>
      <c r="B9" s="19" t="s">
        <v>69</v>
      </c>
      <c r="C9" s="10"/>
      <c r="D9" s="11" t="s">
        <v>61</v>
      </c>
      <c r="E9" s="11" t="s">
        <v>70</v>
      </c>
      <c r="F9" s="11">
        <v>56.65</v>
      </c>
      <c r="G9" s="11">
        <v>87.4</v>
      </c>
      <c r="H9" s="12">
        <f t="shared" si="0"/>
        <v>75.10000000000001</v>
      </c>
      <c r="I9" s="12">
        <v>5</v>
      </c>
      <c r="J9" s="11">
        <v>11</v>
      </c>
      <c r="K9" s="8" t="s">
        <v>52</v>
      </c>
      <c r="L9" s="8"/>
      <c r="M9" s="8"/>
    </row>
    <row r="10" spans="1:13" s="1" customFormat="1" ht="15" customHeight="1">
      <c r="A10" s="8">
        <v>6</v>
      </c>
      <c r="B10" s="19" t="s">
        <v>71</v>
      </c>
      <c r="C10" s="10"/>
      <c r="D10" s="11" t="s">
        <v>61</v>
      </c>
      <c r="E10" s="11" t="s">
        <v>72</v>
      </c>
      <c r="F10" s="11">
        <v>67.05</v>
      </c>
      <c r="G10" s="11">
        <v>77.6</v>
      </c>
      <c r="H10" s="12">
        <f t="shared" si="0"/>
        <v>73.38</v>
      </c>
      <c r="I10" s="12">
        <v>6</v>
      </c>
      <c r="J10" s="11">
        <v>3</v>
      </c>
      <c r="K10" s="8" t="s">
        <v>52</v>
      </c>
      <c r="L10" s="8"/>
      <c r="M10" s="8"/>
    </row>
    <row r="11" spans="1:13" s="2" customFormat="1" ht="15" customHeight="1">
      <c r="A11" s="13">
        <v>7</v>
      </c>
      <c r="B11" s="19" t="s">
        <v>73</v>
      </c>
      <c r="C11" s="15"/>
      <c r="D11" s="16" t="s">
        <v>61</v>
      </c>
      <c r="E11" s="16" t="s">
        <v>74</v>
      </c>
      <c r="F11" s="16">
        <v>62.45</v>
      </c>
      <c r="G11" s="16">
        <v>78.4</v>
      </c>
      <c r="H11" s="17">
        <f t="shared" si="0"/>
        <v>72.02000000000001</v>
      </c>
      <c r="I11" s="17">
        <v>7</v>
      </c>
      <c r="J11" s="16">
        <v>7</v>
      </c>
      <c r="K11" s="13" t="s">
        <v>52</v>
      </c>
      <c r="L11" s="13"/>
      <c r="M11" s="13"/>
    </row>
    <row r="12" spans="1:13" s="2" customFormat="1" ht="15" customHeight="1">
      <c r="A12" s="13">
        <v>8</v>
      </c>
      <c r="B12" s="19" t="s">
        <v>75</v>
      </c>
      <c r="C12" s="15"/>
      <c r="D12" s="16" t="s">
        <v>61</v>
      </c>
      <c r="E12" s="16" t="s">
        <v>76</v>
      </c>
      <c r="F12" s="16">
        <v>58.85</v>
      </c>
      <c r="G12" s="16">
        <v>77</v>
      </c>
      <c r="H12" s="17">
        <f t="shared" si="0"/>
        <v>69.74</v>
      </c>
      <c r="I12" s="17">
        <v>8</v>
      </c>
      <c r="J12" s="16">
        <v>9</v>
      </c>
      <c r="K12" s="13" t="s">
        <v>52</v>
      </c>
      <c r="L12" s="13"/>
      <c r="M12" s="13"/>
    </row>
    <row r="13" spans="1:13" s="2" customFormat="1" ht="15" customHeight="1">
      <c r="A13" s="13">
        <v>9</v>
      </c>
      <c r="B13" s="19" t="s">
        <v>77</v>
      </c>
      <c r="C13" s="15"/>
      <c r="D13" s="16" t="s">
        <v>61</v>
      </c>
      <c r="E13" s="16" t="s">
        <v>78</v>
      </c>
      <c r="F13" s="16">
        <v>53.4</v>
      </c>
      <c r="G13" s="16">
        <v>78.6</v>
      </c>
      <c r="H13" s="17">
        <f t="shared" si="0"/>
        <v>68.52</v>
      </c>
      <c r="I13" s="17">
        <v>9</v>
      </c>
      <c r="J13" s="16">
        <v>12</v>
      </c>
      <c r="K13" s="13" t="s">
        <v>52</v>
      </c>
      <c r="L13" s="13"/>
      <c r="M13" s="13"/>
    </row>
    <row r="14" spans="1:13" s="2" customFormat="1" ht="15" customHeight="1">
      <c r="A14" s="13">
        <v>10</v>
      </c>
      <c r="B14" s="19" t="s">
        <v>79</v>
      </c>
      <c r="C14" s="15"/>
      <c r="D14" s="16" t="s">
        <v>61</v>
      </c>
      <c r="E14" s="16" t="s">
        <v>80</v>
      </c>
      <c r="F14" s="16">
        <v>46.35</v>
      </c>
      <c r="G14" s="16">
        <v>77.8</v>
      </c>
      <c r="H14" s="17">
        <f t="shared" si="0"/>
        <v>65.22</v>
      </c>
      <c r="I14" s="17">
        <v>10</v>
      </c>
      <c r="J14" s="16">
        <v>16</v>
      </c>
      <c r="K14" s="13" t="s">
        <v>52</v>
      </c>
      <c r="L14" s="13"/>
      <c r="M14" s="13" t="s">
        <v>81</v>
      </c>
    </row>
    <row r="15" spans="1:13" s="2" customFormat="1" ht="15" customHeight="1">
      <c r="A15" s="13">
        <v>11</v>
      </c>
      <c r="B15" s="19" t="s">
        <v>82</v>
      </c>
      <c r="C15" s="15"/>
      <c r="D15" s="16" t="s">
        <v>61</v>
      </c>
      <c r="E15" s="16" t="s">
        <v>83</v>
      </c>
      <c r="F15" s="16">
        <v>46.25</v>
      </c>
      <c r="G15" s="16">
        <v>74</v>
      </c>
      <c r="H15" s="17">
        <f t="shared" si="0"/>
        <v>62.9</v>
      </c>
      <c r="I15" s="17">
        <v>11</v>
      </c>
      <c r="J15" s="16">
        <v>17</v>
      </c>
      <c r="K15" s="13" t="s">
        <v>52</v>
      </c>
      <c r="L15" s="13"/>
      <c r="M15" s="13" t="s">
        <v>81</v>
      </c>
    </row>
    <row r="16" spans="1:13" s="2" customFormat="1" ht="15" customHeight="1">
      <c r="A16" s="13">
        <v>12</v>
      </c>
      <c r="B16" s="19" t="s">
        <v>84</v>
      </c>
      <c r="C16" s="25"/>
      <c r="D16" s="26" t="s">
        <v>61</v>
      </c>
      <c r="E16" s="26" t="s">
        <v>85</v>
      </c>
      <c r="F16" s="26">
        <v>68.7</v>
      </c>
      <c r="G16" s="26">
        <v>0</v>
      </c>
      <c r="H16" s="17">
        <f t="shared" si="0"/>
        <v>27.480000000000004</v>
      </c>
      <c r="I16" s="17">
        <v>12</v>
      </c>
      <c r="J16" s="26">
        <v>2</v>
      </c>
      <c r="K16" s="23" t="s">
        <v>52</v>
      </c>
      <c r="L16" s="23"/>
      <c r="M16" s="23"/>
    </row>
  </sheetData>
  <sheetProtection/>
  <autoFilter ref="A4:M16"/>
  <mergeCells count="2">
    <mergeCell ref="A2:M2"/>
    <mergeCell ref="A3:M3"/>
  </mergeCells>
  <printOptions/>
  <pageMargins left="0.91" right="0.75" top="0.39" bottom="0.43" header="0.24" footer="0.16"/>
  <pageSetup firstPageNumber="1" useFirstPageNumber="1" fitToHeight="0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workbookViewId="0" topLeftCell="A1">
      <pane ySplit="4" topLeftCell="A5" activePane="bottomLeft" state="frozen"/>
      <selection pane="bottomLeft" activeCell="G11" sqref="G11"/>
    </sheetView>
  </sheetViews>
  <sheetFormatPr defaultColWidth="9.00390625" defaultRowHeight="14.25"/>
  <cols>
    <col min="1" max="1" width="8.00390625" style="3" customWidth="1"/>
    <col min="2" max="2" width="16.75390625" style="3" customWidth="1"/>
    <col min="3" max="3" width="9.25390625" style="3" bestFit="1" customWidth="1"/>
    <col min="4" max="4" width="17.25390625" style="3" customWidth="1"/>
    <col min="5" max="5" width="11.25390625" style="3" customWidth="1"/>
    <col min="6" max="11" width="9.00390625" style="3" customWidth="1"/>
    <col min="12" max="12" width="9.50390625" style="3" customWidth="1"/>
    <col min="13" max="13" width="15.875" style="3" customWidth="1"/>
    <col min="14" max="16384" width="9.00390625" style="3" customWidth="1"/>
  </cols>
  <sheetData>
    <row r="1" ht="16.5" customHeight="1">
      <c r="A1" s="3" t="s">
        <v>38</v>
      </c>
    </row>
    <row r="2" spans="1:13" ht="24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>
      <c r="A3" s="5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7.75" customHeight="1">
      <c r="A4" s="7" t="s">
        <v>41</v>
      </c>
      <c r="B4" s="7" t="s">
        <v>42</v>
      </c>
      <c r="C4" s="7" t="s">
        <v>59</v>
      </c>
      <c r="D4" s="7" t="s">
        <v>43</v>
      </c>
      <c r="E4" s="7" t="s">
        <v>44</v>
      </c>
      <c r="F4" s="7" t="s">
        <v>5</v>
      </c>
      <c r="G4" s="7" t="s">
        <v>7</v>
      </c>
      <c r="H4" s="7" t="s">
        <v>45</v>
      </c>
      <c r="I4" s="7" t="s">
        <v>46</v>
      </c>
      <c r="J4" s="7" t="s">
        <v>47</v>
      </c>
      <c r="K4" s="7" t="s">
        <v>48</v>
      </c>
      <c r="L4" s="7" t="s">
        <v>49</v>
      </c>
      <c r="M4" s="7" t="s">
        <v>50</v>
      </c>
    </row>
    <row r="5" spans="1:13" s="1" customFormat="1" ht="15" customHeight="1">
      <c r="A5" s="8">
        <v>1</v>
      </c>
      <c r="B5" s="9"/>
      <c r="C5" s="10"/>
      <c r="D5" s="11" t="s">
        <v>27</v>
      </c>
      <c r="E5" s="11" t="s">
        <v>86</v>
      </c>
      <c r="F5" s="11">
        <v>56.55</v>
      </c>
      <c r="G5" s="11">
        <v>89.6</v>
      </c>
      <c r="H5" s="12">
        <f aca="true" t="shared" si="0" ref="H5:H14">F5*0.4+G5*0.6</f>
        <v>76.38</v>
      </c>
      <c r="I5" s="12">
        <v>1</v>
      </c>
      <c r="J5" s="11">
        <v>10</v>
      </c>
      <c r="K5" s="8" t="s">
        <v>52</v>
      </c>
      <c r="L5" s="8"/>
      <c r="M5" s="8"/>
    </row>
    <row r="6" spans="1:13" s="1" customFormat="1" ht="15" customHeight="1">
      <c r="A6" s="8">
        <v>2</v>
      </c>
      <c r="B6" s="9"/>
      <c r="C6" s="10"/>
      <c r="D6" s="11" t="s">
        <v>27</v>
      </c>
      <c r="E6" s="11" t="s">
        <v>87</v>
      </c>
      <c r="F6" s="11">
        <v>63.75</v>
      </c>
      <c r="G6" s="11">
        <v>83.6</v>
      </c>
      <c r="H6" s="12">
        <f t="shared" si="0"/>
        <v>75.66</v>
      </c>
      <c r="I6" s="12">
        <v>2</v>
      </c>
      <c r="J6" s="11">
        <v>4</v>
      </c>
      <c r="K6" s="8" t="s">
        <v>52</v>
      </c>
      <c r="L6" s="8"/>
      <c r="M6" s="8"/>
    </row>
    <row r="7" spans="1:13" s="1" customFormat="1" ht="15" customHeight="1">
      <c r="A7" s="8">
        <v>3</v>
      </c>
      <c r="B7" s="9"/>
      <c r="C7" s="10"/>
      <c r="D7" s="11" t="s">
        <v>27</v>
      </c>
      <c r="E7" s="11" t="s">
        <v>88</v>
      </c>
      <c r="F7" s="11">
        <v>68.6</v>
      </c>
      <c r="G7" s="11">
        <v>79.6</v>
      </c>
      <c r="H7" s="12">
        <f t="shared" si="0"/>
        <v>75.19999999999999</v>
      </c>
      <c r="I7" s="12">
        <v>3</v>
      </c>
      <c r="J7" s="11">
        <v>2</v>
      </c>
      <c r="K7" s="8" t="s">
        <v>52</v>
      </c>
      <c r="L7" s="8"/>
      <c r="M7" s="8"/>
    </row>
    <row r="8" spans="1:13" s="1" customFormat="1" ht="15" customHeight="1">
      <c r="A8" s="8">
        <v>4</v>
      </c>
      <c r="B8" s="9"/>
      <c r="C8" s="10"/>
      <c r="D8" s="11" t="s">
        <v>27</v>
      </c>
      <c r="E8" s="11" t="s">
        <v>89</v>
      </c>
      <c r="F8" s="11">
        <v>55.25</v>
      </c>
      <c r="G8" s="11">
        <v>87.6</v>
      </c>
      <c r="H8" s="12">
        <f t="shared" si="0"/>
        <v>74.66</v>
      </c>
      <c r="I8" s="12">
        <v>4</v>
      </c>
      <c r="J8" s="11">
        <v>13</v>
      </c>
      <c r="K8" s="8" t="s">
        <v>52</v>
      </c>
      <c r="L8" s="8"/>
      <c r="M8" s="8" t="s">
        <v>81</v>
      </c>
    </row>
    <row r="9" spans="1:13" s="1" customFormat="1" ht="15" customHeight="1">
      <c r="A9" s="8">
        <v>5</v>
      </c>
      <c r="B9" s="9"/>
      <c r="C9" s="10"/>
      <c r="D9" s="11" t="s">
        <v>27</v>
      </c>
      <c r="E9" s="11" t="s">
        <v>90</v>
      </c>
      <c r="F9" s="11">
        <v>55.05</v>
      </c>
      <c r="G9" s="11">
        <v>86.4</v>
      </c>
      <c r="H9" s="12">
        <f t="shared" si="0"/>
        <v>73.86</v>
      </c>
      <c r="I9" s="12">
        <v>5</v>
      </c>
      <c r="J9" s="11">
        <v>14</v>
      </c>
      <c r="K9" s="8" t="s">
        <v>52</v>
      </c>
      <c r="L9" s="8"/>
      <c r="M9" s="8" t="s">
        <v>81</v>
      </c>
    </row>
    <row r="10" spans="1:13" s="2" customFormat="1" ht="15" customHeight="1">
      <c r="A10" s="13">
        <v>6</v>
      </c>
      <c r="B10" s="14"/>
      <c r="C10" s="15"/>
      <c r="D10" s="16" t="s">
        <v>27</v>
      </c>
      <c r="E10" s="16" t="s">
        <v>91</v>
      </c>
      <c r="F10" s="16">
        <v>61.9</v>
      </c>
      <c r="G10" s="16">
        <v>81.6</v>
      </c>
      <c r="H10" s="17">
        <f t="shared" si="0"/>
        <v>73.72</v>
      </c>
      <c r="I10" s="17">
        <v>6</v>
      </c>
      <c r="J10" s="16">
        <v>6</v>
      </c>
      <c r="K10" s="13" t="s">
        <v>52</v>
      </c>
      <c r="L10" s="13"/>
      <c r="M10" s="13"/>
    </row>
    <row r="11" spans="1:13" s="2" customFormat="1" ht="15" customHeight="1">
      <c r="A11" s="13">
        <v>7</v>
      </c>
      <c r="B11" s="14"/>
      <c r="C11" s="15"/>
      <c r="D11" s="16" t="s">
        <v>27</v>
      </c>
      <c r="E11" s="16" t="s">
        <v>92</v>
      </c>
      <c r="F11" s="16">
        <v>56.7</v>
      </c>
      <c r="G11" s="16">
        <v>82.6</v>
      </c>
      <c r="H11" s="17">
        <f t="shared" si="0"/>
        <v>72.24</v>
      </c>
      <c r="I11" s="17">
        <v>7</v>
      </c>
      <c r="J11" s="16">
        <v>9</v>
      </c>
      <c r="K11" s="13" t="s">
        <v>52</v>
      </c>
      <c r="L11" s="13"/>
      <c r="M11" s="13"/>
    </row>
    <row r="12" spans="1:13" s="2" customFormat="1" ht="15" customHeight="1">
      <c r="A12" s="13">
        <v>8</v>
      </c>
      <c r="B12" s="14"/>
      <c r="C12" s="15"/>
      <c r="D12" s="16" t="s">
        <v>27</v>
      </c>
      <c r="E12" s="16" t="s">
        <v>93</v>
      </c>
      <c r="F12" s="16">
        <v>52.2</v>
      </c>
      <c r="G12" s="16">
        <v>77.4</v>
      </c>
      <c r="H12" s="17">
        <f t="shared" si="0"/>
        <v>67.32000000000001</v>
      </c>
      <c r="I12" s="17">
        <v>8</v>
      </c>
      <c r="J12" s="16">
        <v>19</v>
      </c>
      <c r="K12" s="13" t="s">
        <v>52</v>
      </c>
      <c r="L12" s="13"/>
      <c r="M12" s="13" t="s">
        <v>81</v>
      </c>
    </row>
    <row r="13" spans="1:13" s="22" customFormat="1" ht="15" customHeight="1">
      <c r="A13" s="13">
        <v>9</v>
      </c>
      <c r="B13" s="14"/>
      <c r="C13" s="15"/>
      <c r="D13" s="16" t="s">
        <v>27</v>
      </c>
      <c r="E13" s="16" t="s">
        <v>94</v>
      </c>
      <c r="F13" s="16">
        <v>56.45</v>
      </c>
      <c r="G13" s="16">
        <v>71.6</v>
      </c>
      <c r="H13" s="17">
        <f t="shared" si="0"/>
        <v>65.53999999999999</v>
      </c>
      <c r="I13" s="17">
        <v>9</v>
      </c>
      <c r="J13" s="16">
        <v>11</v>
      </c>
      <c r="K13" s="13" t="s">
        <v>52</v>
      </c>
      <c r="L13" s="13"/>
      <c r="M13" s="13" t="s">
        <v>81</v>
      </c>
    </row>
    <row r="14" spans="1:13" s="2" customFormat="1" ht="15" customHeight="1">
      <c r="A14" s="13">
        <v>10</v>
      </c>
      <c r="B14" s="24"/>
      <c r="C14" s="25"/>
      <c r="D14" s="26" t="s">
        <v>27</v>
      </c>
      <c r="E14" s="26" t="s">
        <v>95</v>
      </c>
      <c r="F14" s="26">
        <v>52.6</v>
      </c>
      <c r="G14" s="26">
        <v>0</v>
      </c>
      <c r="H14" s="17">
        <f t="shared" si="0"/>
        <v>21.040000000000003</v>
      </c>
      <c r="I14" s="17">
        <v>10</v>
      </c>
      <c r="J14" s="26">
        <v>18</v>
      </c>
      <c r="K14" s="23" t="s">
        <v>52</v>
      </c>
      <c r="L14" s="23"/>
      <c r="M14" s="23" t="s">
        <v>81</v>
      </c>
    </row>
  </sheetData>
  <sheetProtection/>
  <autoFilter ref="A4:M14"/>
  <mergeCells count="2">
    <mergeCell ref="A2:M2"/>
    <mergeCell ref="A3:M3"/>
  </mergeCells>
  <printOptions/>
  <pageMargins left="0.91" right="0.75" top="0.39" bottom="0.43" header="0.24" footer="0.16"/>
  <pageSetup firstPageNumber="1" useFirstPageNumber="1" fitToHeight="0" fitToWidth="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pane ySplit="4" topLeftCell="A5" activePane="bottomLeft" state="frozen"/>
      <selection pane="bottomLeft" activeCell="B4" sqref="B4"/>
    </sheetView>
  </sheetViews>
  <sheetFormatPr defaultColWidth="9.00390625" defaultRowHeight="14.25"/>
  <cols>
    <col min="1" max="1" width="8.00390625" style="3" customWidth="1"/>
    <col min="2" max="2" width="16.75390625" style="3" customWidth="1"/>
    <col min="3" max="3" width="9.25390625" style="3" bestFit="1" customWidth="1"/>
    <col min="4" max="4" width="17.25390625" style="3" customWidth="1"/>
    <col min="5" max="5" width="11.25390625" style="3" customWidth="1"/>
    <col min="6" max="11" width="9.00390625" style="3" customWidth="1"/>
    <col min="12" max="12" width="9.50390625" style="3" customWidth="1"/>
    <col min="13" max="13" width="15.875" style="3" customWidth="1"/>
    <col min="14" max="16384" width="9.00390625" style="3" customWidth="1"/>
  </cols>
  <sheetData>
    <row r="1" ht="16.5" customHeight="1">
      <c r="A1" s="3" t="s">
        <v>38</v>
      </c>
    </row>
    <row r="2" spans="1:13" ht="24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>
      <c r="A3" s="5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7.75" customHeight="1">
      <c r="A4" s="7" t="s">
        <v>41</v>
      </c>
      <c r="B4" s="18" t="s">
        <v>58</v>
      </c>
      <c r="C4" s="7" t="s">
        <v>59</v>
      </c>
      <c r="D4" s="7" t="s">
        <v>43</v>
      </c>
      <c r="E4" s="7" t="s">
        <v>44</v>
      </c>
      <c r="F4" s="7" t="s">
        <v>5</v>
      </c>
      <c r="G4" s="7" t="s">
        <v>7</v>
      </c>
      <c r="H4" s="7" t="s">
        <v>45</v>
      </c>
      <c r="I4" s="7" t="s">
        <v>46</v>
      </c>
      <c r="J4" s="7" t="s">
        <v>47</v>
      </c>
      <c r="K4" s="7" t="s">
        <v>48</v>
      </c>
      <c r="L4" s="7" t="s">
        <v>49</v>
      </c>
      <c r="M4" s="7" t="s">
        <v>50</v>
      </c>
    </row>
    <row r="5" spans="1:13" s="1" customFormat="1" ht="15" customHeight="1">
      <c r="A5" s="8">
        <v>1</v>
      </c>
      <c r="B5" s="19" t="s">
        <v>96</v>
      </c>
      <c r="C5" s="10"/>
      <c r="D5" s="11" t="s">
        <v>97</v>
      </c>
      <c r="E5" s="11" t="s">
        <v>98</v>
      </c>
      <c r="F5" s="11">
        <v>52.2</v>
      </c>
      <c r="G5" s="11">
        <v>93.22</v>
      </c>
      <c r="H5" s="12">
        <f aca="true" t="shared" si="0" ref="H5:H20">F5*0.4+G5*0.6</f>
        <v>76.812</v>
      </c>
      <c r="I5" s="12">
        <v>1</v>
      </c>
      <c r="J5" s="11">
        <v>5</v>
      </c>
      <c r="K5" s="8" t="s">
        <v>52</v>
      </c>
      <c r="L5" s="8"/>
      <c r="M5" s="8"/>
    </row>
    <row r="6" spans="1:13" s="1" customFormat="1" ht="15" customHeight="1">
      <c r="A6" s="8">
        <v>2</v>
      </c>
      <c r="B6" s="19" t="s">
        <v>99</v>
      </c>
      <c r="C6" s="10"/>
      <c r="D6" s="11" t="s">
        <v>97</v>
      </c>
      <c r="E6" s="11" t="s">
        <v>100</v>
      </c>
      <c r="F6" s="11">
        <v>51</v>
      </c>
      <c r="G6" s="11">
        <v>92.56</v>
      </c>
      <c r="H6" s="12">
        <f t="shared" si="0"/>
        <v>75.936</v>
      </c>
      <c r="I6" s="12">
        <v>2</v>
      </c>
      <c r="J6" s="11">
        <v>8</v>
      </c>
      <c r="K6" s="8" t="s">
        <v>52</v>
      </c>
      <c r="L6" s="8"/>
      <c r="M6" s="8"/>
    </row>
    <row r="7" spans="1:13" s="1" customFormat="1" ht="15" customHeight="1">
      <c r="A7" s="8">
        <v>3</v>
      </c>
      <c r="B7" s="19" t="s">
        <v>101</v>
      </c>
      <c r="C7" s="10"/>
      <c r="D7" s="11" t="s">
        <v>97</v>
      </c>
      <c r="E7" s="11" t="s">
        <v>102</v>
      </c>
      <c r="F7" s="11">
        <v>46.5</v>
      </c>
      <c r="G7" s="11">
        <v>93.54</v>
      </c>
      <c r="H7" s="12">
        <f t="shared" si="0"/>
        <v>74.724</v>
      </c>
      <c r="I7" s="12">
        <v>3</v>
      </c>
      <c r="J7" s="11">
        <v>11</v>
      </c>
      <c r="K7" s="8" t="s">
        <v>52</v>
      </c>
      <c r="L7" s="8"/>
      <c r="M7" s="8"/>
    </row>
    <row r="8" spans="1:13" s="1" customFormat="1" ht="15" customHeight="1">
      <c r="A8" s="8">
        <v>4</v>
      </c>
      <c r="B8" s="19" t="s">
        <v>103</v>
      </c>
      <c r="C8" s="10"/>
      <c r="D8" s="11" t="s">
        <v>97</v>
      </c>
      <c r="E8" s="11" t="s">
        <v>104</v>
      </c>
      <c r="F8" s="11">
        <v>50.75</v>
      </c>
      <c r="G8" s="11">
        <v>89</v>
      </c>
      <c r="H8" s="12">
        <f t="shared" si="0"/>
        <v>73.7</v>
      </c>
      <c r="I8" s="12">
        <v>4</v>
      </c>
      <c r="J8" s="11">
        <v>9</v>
      </c>
      <c r="K8" s="8" t="s">
        <v>52</v>
      </c>
      <c r="L8" s="8"/>
      <c r="M8" s="8"/>
    </row>
    <row r="9" spans="1:13" s="1" customFormat="1" ht="15" customHeight="1">
      <c r="A9" s="8">
        <v>5</v>
      </c>
      <c r="B9" s="19" t="s">
        <v>105</v>
      </c>
      <c r="C9" s="10"/>
      <c r="D9" s="11" t="s">
        <v>97</v>
      </c>
      <c r="E9" s="11" t="s">
        <v>106</v>
      </c>
      <c r="F9" s="11">
        <v>54.55</v>
      </c>
      <c r="G9" s="11">
        <v>85.92</v>
      </c>
      <c r="H9" s="12">
        <f t="shared" si="0"/>
        <v>73.372</v>
      </c>
      <c r="I9" s="12">
        <v>5</v>
      </c>
      <c r="J9" s="11">
        <v>4</v>
      </c>
      <c r="K9" s="8" t="s">
        <v>52</v>
      </c>
      <c r="L9" s="8"/>
      <c r="M9" s="8"/>
    </row>
    <row r="10" spans="1:13" s="1" customFormat="1" ht="15" customHeight="1">
      <c r="A10" s="8">
        <v>6</v>
      </c>
      <c r="B10" s="19" t="s">
        <v>107</v>
      </c>
      <c r="C10" s="10"/>
      <c r="D10" s="11" t="s">
        <v>97</v>
      </c>
      <c r="E10" s="11" t="s">
        <v>108</v>
      </c>
      <c r="F10" s="11">
        <v>58.35</v>
      </c>
      <c r="G10" s="11">
        <v>82.88</v>
      </c>
      <c r="H10" s="12">
        <f t="shared" si="0"/>
        <v>73.068</v>
      </c>
      <c r="I10" s="12">
        <v>6</v>
      </c>
      <c r="J10" s="11">
        <v>1</v>
      </c>
      <c r="K10" s="8" t="s">
        <v>52</v>
      </c>
      <c r="L10" s="8"/>
      <c r="M10" s="8"/>
    </row>
    <row r="11" spans="1:13" s="1" customFormat="1" ht="15" customHeight="1">
      <c r="A11" s="8">
        <v>7</v>
      </c>
      <c r="B11" s="19" t="s">
        <v>109</v>
      </c>
      <c r="C11" s="10"/>
      <c r="D11" s="11" t="s">
        <v>97</v>
      </c>
      <c r="E11" s="11" t="s">
        <v>110</v>
      </c>
      <c r="F11" s="11">
        <v>55.6</v>
      </c>
      <c r="G11" s="11">
        <v>84.2</v>
      </c>
      <c r="H11" s="12">
        <f t="shared" si="0"/>
        <v>72.76</v>
      </c>
      <c r="I11" s="12">
        <v>7</v>
      </c>
      <c r="J11" s="11">
        <v>3</v>
      </c>
      <c r="K11" s="8" t="s">
        <v>52</v>
      </c>
      <c r="L11" s="8"/>
      <c r="M11" s="8"/>
    </row>
    <row r="12" spans="1:13" s="1" customFormat="1" ht="15" customHeight="1">
      <c r="A12" s="8">
        <v>8</v>
      </c>
      <c r="B12" s="19" t="s">
        <v>111</v>
      </c>
      <c r="C12" s="10"/>
      <c r="D12" s="11" t="s">
        <v>97</v>
      </c>
      <c r="E12" s="11" t="s">
        <v>112</v>
      </c>
      <c r="F12" s="11">
        <v>45.85</v>
      </c>
      <c r="G12" s="11">
        <v>89.8</v>
      </c>
      <c r="H12" s="12">
        <f t="shared" si="0"/>
        <v>72.22</v>
      </c>
      <c r="I12" s="12">
        <v>8</v>
      </c>
      <c r="J12" s="11">
        <v>12</v>
      </c>
      <c r="K12" s="8" t="s">
        <v>52</v>
      </c>
      <c r="L12" s="8"/>
      <c r="M12" s="8"/>
    </row>
    <row r="13" spans="1:13" s="2" customFormat="1" ht="15" customHeight="1">
      <c r="A13" s="13">
        <v>9</v>
      </c>
      <c r="B13" s="19" t="s">
        <v>113</v>
      </c>
      <c r="C13" s="15"/>
      <c r="D13" s="16" t="s">
        <v>97</v>
      </c>
      <c r="E13" s="16" t="s">
        <v>114</v>
      </c>
      <c r="F13" s="16">
        <v>51.1</v>
      </c>
      <c r="G13" s="16">
        <v>85.66</v>
      </c>
      <c r="H13" s="17">
        <f t="shared" si="0"/>
        <v>71.836</v>
      </c>
      <c r="I13" s="17">
        <v>9</v>
      </c>
      <c r="J13" s="16">
        <v>7</v>
      </c>
      <c r="K13" s="13" t="s">
        <v>52</v>
      </c>
      <c r="L13" s="13"/>
      <c r="M13" s="13"/>
    </row>
    <row r="14" spans="1:13" s="2" customFormat="1" ht="15" customHeight="1">
      <c r="A14" s="13">
        <v>10</v>
      </c>
      <c r="B14" s="19" t="s">
        <v>115</v>
      </c>
      <c r="C14" s="15"/>
      <c r="D14" s="16" t="s">
        <v>97</v>
      </c>
      <c r="E14" s="16" t="s">
        <v>116</v>
      </c>
      <c r="F14" s="16">
        <v>46.6</v>
      </c>
      <c r="G14" s="16">
        <v>88.32</v>
      </c>
      <c r="H14" s="17">
        <f t="shared" si="0"/>
        <v>71.632</v>
      </c>
      <c r="I14" s="17">
        <v>10</v>
      </c>
      <c r="J14" s="16">
        <v>10</v>
      </c>
      <c r="K14" s="13" t="s">
        <v>52</v>
      </c>
      <c r="L14" s="13"/>
      <c r="M14" s="13"/>
    </row>
    <row r="15" spans="1:13" s="2" customFormat="1" ht="15" customHeight="1">
      <c r="A15" s="13">
        <v>11</v>
      </c>
      <c r="B15" s="19" t="s">
        <v>117</v>
      </c>
      <c r="C15" s="15"/>
      <c r="D15" s="16" t="s">
        <v>97</v>
      </c>
      <c r="E15" s="16" t="s">
        <v>118</v>
      </c>
      <c r="F15" s="16">
        <v>45.5</v>
      </c>
      <c r="G15" s="16">
        <v>87</v>
      </c>
      <c r="H15" s="17">
        <f t="shared" si="0"/>
        <v>70.39999999999999</v>
      </c>
      <c r="I15" s="17">
        <v>11</v>
      </c>
      <c r="J15" s="16">
        <v>14</v>
      </c>
      <c r="K15" s="13" t="s">
        <v>52</v>
      </c>
      <c r="L15" s="13"/>
      <c r="M15" s="13"/>
    </row>
    <row r="16" spans="1:13" s="2" customFormat="1" ht="15" customHeight="1">
      <c r="A16" s="13">
        <v>12</v>
      </c>
      <c r="B16" s="19" t="s">
        <v>119</v>
      </c>
      <c r="C16" s="15"/>
      <c r="D16" s="16" t="s">
        <v>97</v>
      </c>
      <c r="E16" s="16" t="s">
        <v>120</v>
      </c>
      <c r="F16" s="16">
        <v>44.35</v>
      </c>
      <c r="G16" s="16">
        <v>87.04</v>
      </c>
      <c r="H16" s="17">
        <f t="shared" si="0"/>
        <v>69.964</v>
      </c>
      <c r="I16" s="17">
        <v>12</v>
      </c>
      <c r="J16" s="16">
        <v>19</v>
      </c>
      <c r="K16" s="13" t="s">
        <v>52</v>
      </c>
      <c r="L16" s="13"/>
      <c r="M16" s="13" t="s">
        <v>81</v>
      </c>
    </row>
    <row r="17" spans="1:13" s="2" customFormat="1" ht="15" customHeight="1">
      <c r="A17" s="13">
        <v>13</v>
      </c>
      <c r="B17" s="19" t="s">
        <v>121</v>
      </c>
      <c r="C17" s="15"/>
      <c r="D17" s="16" t="s">
        <v>97</v>
      </c>
      <c r="E17" s="16" t="s">
        <v>122</v>
      </c>
      <c r="F17" s="16">
        <v>44.55</v>
      </c>
      <c r="G17" s="16">
        <v>85.7</v>
      </c>
      <c r="H17" s="17">
        <f t="shared" si="0"/>
        <v>69.24000000000001</v>
      </c>
      <c r="I17" s="17">
        <v>13</v>
      </c>
      <c r="J17" s="16">
        <v>17</v>
      </c>
      <c r="K17" s="13" t="s">
        <v>52</v>
      </c>
      <c r="L17" s="13"/>
      <c r="M17" s="13" t="s">
        <v>81</v>
      </c>
    </row>
    <row r="18" spans="1:13" s="2" customFormat="1" ht="15" customHeight="1">
      <c r="A18" s="13">
        <v>14</v>
      </c>
      <c r="B18" s="19" t="s">
        <v>123</v>
      </c>
      <c r="C18" s="15"/>
      <c r="D18" s="16" t="s">
        <v>97</v>
      </c>
      <c r="E18" s="16" t="s">
        <v>124</v>
      </c>
      <c r="F18" s="16">
        <v>45.8</v>
      </c>
      <c r="G18" s="16">
        <v>82.52</v>
      </c>
      <c r="H18" s="17">
        <f t="shared" si="0"/>
        <v>67.832</v>
      </c>
      <c r="I18" s="17">
        <v>14</v>
      </c>
      <c r="J18" s="16">
        <v>13</v>
      </c>
      <c r="K18" s="13" t="s">
        <v>52</v>
      </c>
      <c r="L18" s="13"/>
      <c r="M18" s="13"/>
    </row>
    <row r="19" spans="1:13" s="2" customFormat="1" ht="15" customHeight="1">
      <c r="A19" s="13">
        <v>15</v>
      </c>
      <c r="B19" s="19" t="s">
        <v>125</v>
      </c>
      <c r="C19" s="15"/>
      <c r="D19" s="16" t="s">
        <v>97</v>
      </c>
      <c r="E19" s="16" t="s">
        <v>126</v>
      </c>
      <c r="F19" s="16">
        <v>44.45</v>
      </c>
      <c r="G19" s="16">
        <v>81.8</v>
      </c>
      <c r="H19" s="17">
        <f t="shared" si="0"/>
        <v>66.86</v>
      </c>
      <c r="I19" s="17">
        <v>15</v>
      </c>
      <c r="J19" s="16">
        <v>18</v>
      </c>
      <c r="K19" s="13" t="s">
        <v>52</v>
      </c>
      <c r="L19" s="13"/>
      <c r="M19" s="13" t="s">
        <v>81</v>
      </c>
    </row>
    <row r="20" spans="1:13" s="2" customFormat="1" ht="15" customHeight="1">
      <c r="A20" s="13">
        <v>16</v>
      </c>
      <c r="B20" s="19" t="s">
        <v>127</v>
      </c>
      <c r="C20" s="15"/>
      <c r="D20" s="16" t="s">
        <v>97</v>
      </c>
      <c r="E20" s="16" t="s">
        <v>128</v>
      </c>
      <c r="F20" s="16">
        <v>44</v>
      </c>
      <c r="G20" s="16">
        <v>81.02</v>
      </c>
      <c r="H20" s="17">
        <f t="shared" si="0"/>
        <v>66.21199999999999</v>
      </c>
      <c r="I20" s="17">
        <v>16</v>
      </c>
      <c r="J20" s="16">
        <v>20</v>
      </c>
      <c r="K20" s="13" t="s">
        <v>52</v>
      </c>
      <c r="L20" s="13"/>
      <c r="M20" s="13" t="s">
        <v>129</v>
      </c>
    </row>
  </sheetData>
  <sheetProtection/>
  <autoFilter ref="A4:M20"/>
  <mergeCells count="2">
    <mergeCell ref="A2:M2"/>
    <mergeCell ref="A3:M3"/>
  </mergeCells>
  <printOptions/>
  <pageMargins left="0.91" right="0.75" top="0.39" bottom="0.43" header="0.24" footer="0.16"/>
  <pageSetup firstPageNumber="1" useFirstPageNumber="1" fitToHeight="0" fitToWidth="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pane ySplit="4" topLeftCell="A5" activePane="bottomLeft" state="frozen"/>
      <selection pane="bottomLeft" activeCell="A2" sqref="A2:M2"/>
    </sheetView>
  </sheetViews>
  <sheetFormatPr defaultColWidth="9.00390625" defaultRowHeight="14.25"/>
  <cols>
    <col min="1" max="1" width="8.00390625" style="3" customWidth="1"/>
    <col min="2" max="2" width="16.75390625" style="3" customWidth="1"/>
    <col min="3" max="3" width="9.25390625" style="3" bestFit="1" customWidth="1"/>
    <col min="4" max="4" width="17.25390625" style="3" customWidth="1"/>
    <col min="5" max="5" width="11.25390625" style="3" customWidth="1"/>
    <col min="6" max="11" width="9.00390625" style="3" customWidth="1"/>
    <col min="12" max="12" width="9.50390625" style="3" customWidth="1"/>
    <col min="13" max="13" width="15.875" style="3" customWidth="1"/>
    <col min="14" max="16384" width="9.00390625" style="3" customWidth="1"/>
  </cols>
  <sheetData>
    <row r="1" ht="16.5" customHeight="1">
      <c r="A1" s="3" t="s">
        <v>38</v>
      </c>
    </row>
    <row r="2" spans="1:13" ht="24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>
      <c r="A3" s="5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7.75" customHeight="1">
      <c r="A4" s="7" t="s">
        <v>41</v>
      </c>
      <c r="B4" s="7" t="s">
        <v>42</v>
      </c>
      <c r="C4" s="7" t="s">
        <v>59</v>
      </c>
      <c r="D4" s="7" t="s">
        <v>43</v>
      </c>
      <c r="E4" s="7" t="s">
        <v>44</v>
      </c>
      <c r="F4" s="7" t="s">
        <v>5</v>
      </c>
      <c r="G4" s="7" t="s">
        <v>7</v>
      </c>
      <c r="H4" s="7" t="s">
        <v>45</v>
      </c>
      <c r="I4" s="7" t="s">
        <v>46</v>
      </c>
      <c r="J4" s="7" t="s">
        <v>47</v>
      </c>
      <c r="K4" s="7" t="s">
        <v>48</v>
      </c>
      <c r="L4" s="7" t="s">
        <v>49</v>
      </c>
      <c r="M4" s="7" t="s">
        <v>50</v>
      </c>
    </row>
    <row r="5" spans="1:13" s="1" customFormat="1" ht="15.75" customHeight="1">
      <c r="A5" s="8">
        <v>1</v>
      </c>
      <c r="B5" s="9"/>
      <c r="C5" s="10"/>
      <c r="D5" s="11" t="s">
        <v>130</v>
      </c>
      <c r="E5" s="11" t="s">
        <v>131</v>
      </c>
      <c r="F5" s="11">
        <v>62.5</v>
      </c>
      <c r="G5" s="11">
        <v>93.34</v>
      </c>
      <c r="H5" s="12">
        <f aca="true" t="shared" si="0" ref="H5:H20">F5*0.4+G5*0.6</f>
        <v>81.00399999999999</v>
      </c>
      <c r="I5" s="12">
        <v>1</v>
      </c>
      <c r="J5" s="11">
        <v>9</v>
      </c>
      <c r="K5" s="8" t="s">
        <v>52</v>
      </c>
      <c r="L5" s="8"/>
      <c r="M5" s="8"/>
    </row>
    <row r="6" spans="1:13" s="1" customFormat="1" ht="15.75" customHeight="1">
      <c r="A6" s="8">
        <v>2</v>
      </c>
      <c r="B6" s="9"/>
      <c r="C6" s="10"/>
      <c r="D6" s="11" t="s">
        <v>130</v>
      </c>
      <c r="E6" s="11" t="s">
        <v>132</v>
      </c>
      <c r="F6" s="11">
        <v>64.65</v>
      </c>
      <c r="G6" s="11">
        <v>91.82</v>
      </c>
      <c r="H6" s="12">
        <f t="shared" si="0"/>
        <v>80.952</v>
      </c>
      <c r="I6" s="12">
        <v>2</v>
      </c>
      <c r="J6" s="11">
        <v>5</v>
      </c>
      <c r="K6" s="8" t="s">
        <v>52</v>
      </c>
      <c r="L6" s="8"/>
      <c r="M6" s="8"/>
    </row>
    <row r="7" spans="1:13" s="1" customFormat="1" ht="15.75" customHeight="1">
      <c r="A7" s="8">
        <v>3</v>
      </c>
      <c r="B7" s="9"/>
      <c r="C7" s="10"/>
      <c r="D7" s="11" t="s">
        <v>130</v>
      </c>
      <c r="E7" s="11" t="s">
        <v>133</v>
      </c>
      <c r="F7" s="11">
        <v>67.9</v>
      </c>
      <c r="G7" s="11">
        <v>88.32</v>
      </c>
      <c r="H7" s="12">
        <f t="shared" si="0"/>
        <v>80.152</v>
      </c>
      <c r="I7" s="12">
        <v>3</v>
      </c>
      <c r="J7" s="11">
        <v>1</v>
      </c>
      <c r="K7" s="8" t="s">
        <v>52</v>
      </c>
      <c r="L7" s="8"/>
      <c r="M7" s="8"/>
    </row>
    <row r="8" spans="1:13" s="1" customFormat="1" ht="15.75" customHeight="1">
      <c r="A8" s="8">
        <v>4</v>
      </c>
      <c r="B8" s="9"/>
      <c r="C8" s="10"/>
      <c r="D8" s="11" t="s">
        <v>130</v>
      </c>
      <c r="E8" s="11" t="s">
        <v>134</v>
      </c>
      <c r="F8" s="11">
        <v>61.5</v>
      </c>
      <c r="G8" s="11">
        <v>92.52</v>
      </c>
      <c r="H8" s="12">
        <f t="shared" si="0"/>
        <v>80.112</v>
      </c>
      <c r="I8" s="12">
        <v>4</v>
      </c>
      <c r="J8" s="11">
        <v>13</v>
      </c>
      <c r="K8" s="8" t="s">
        <v>52</v>
      </c>
      <c r="L8" s="8"/>
      <c r="M8" s="8"/>
    </row>
    <row r="9" spans="1:13" s="1" customFormat="1" ht="15.75" customHeight="1">
      <c r="A9" s="8">
        <v>5</v>
      </c>
      <c r="B9" s="9"/>
      <c r="C9" s="10"/>
      <c r="D9" s="11" t="s">
        <v>130</v>
      </c>
      <c r="E9" s="11" t="s">
        <v>135</v>
      </c>
      <c r="F9" s="11">
        <v>60.3</v>
      </c>
      <c r="G9" s="11">
        <v>92.28</v>
      </c>
      <c r="H9" s="12">
        <f t="shared" si="0"/>
        <v>79.488</v>
      </c>
      <c r="I9" s="12">
        <v>5</v>
      </c>
      <c r="J9" s="11">
        <v>18</v>
      </c>
      <c r="K9" s="8" t="s">
        <v>52</v>
      </c>
      <c r="L9" s="8"/>
      <c r="M9" s="8" t="s">
        <v>81</v>
      </c>
    </row>
    <row r="10" spans="1:13" s="1" customFormat="1" ht="15.75" customHeight="1">
      <c r="A10" s="8">
        <v>6</v>
      </c>
      <c r="B10" s="9"/>
      <c r="C10" s="10"/>
      <c r="D10" s="11" t="s">
        <v>130</v>
      </c>
      <c r="E10" s="11" t="s">
        <v>136</v>
      </c>
      <c r="F10" s="11">
        <v>62</v>
      </c>
      <c r="G10" s="11">
        <v>90.34</v>
      </c>
      <c r="H10" s="12">
        <f t="shared" si="0"/>
        <v>79.004</v>
      </c>
      <c r="I10" s="12">
        <v>6</v>
      </c>
      <c r="J10" s="11">
        <v>12</v>
      </c>
      <c r="K10" s="8" t="s">
        <v>52</v>
      </c>
      <c r="L10" s="8"/>
      <c r="M10" s="8"/>
    </row>
    <row r="11" spans="1:13" s="1" customFormat="1" ht="15.75" customHeight="1">
      <c r="A11" s="8">
        <v>7</v>
      </c>
      <c r="B11" s="9"/>
      <c r="C11" s="10"/>
      <c r="D11" s="11" t="s">
        <v>130</v>
      </c>
      <c r="E11" s="11" t="s">
        <v>137</v>
      </c>
      <c r="F11" s="11">
        <v>60.95</v>
      </c>
      <c r="G11" s="11">
        <v>90.6</v>
      </c>
      <c r="H11" s="12">
        <f t="shared" si="0"/>
        <v>78.74</v>
      </c>
      <c r="I11" s="12">
        <v>7</v>
      </c>
      <c r="J11" s="11">
        <v>16</v>
      </c>
      <c r="K11" s="8" t="s">
        <v>52</v>
      </c>
      <c r="L11" s="8"/>
      <c r="M11" s="8" t="s">
        <v>138</v>
      </c>
    </row>
    <row r="12" spans="1:13" s="1" customFormat="1" ht="15.75" customHeight="1">
      <c r="A12" s="8">
        <v>8</v>
      </c>
      <c r="B12" s="9"/>
      <c r="C12" s="10"/>
      <c r="D12" s="11" t="s">
        <v>130</v>
      </c>
      <c r="E12" s="11" t="s">
        <v>139</v>
      </c>
      <c r="F12" s="11">
        <v>61.3</v>
      </c>
      <c r="G12" s="11">
        <v>90.32</v>
      </c>
      <c r="H12" s="12">
        <f t="shared" si="0"/>
        <v>78.71199999999999</v>
      </c>
      <c r="I12" s="12">
        <v>8</v>
      </c>
      <c r="J12" s="11">
        <v>14</v>
      </c>
      <c r="K12" s="8" t="s">
        <v>52</v>
      </c>
      <c r="L12" s="8"/>
      <c r="M12" s="8"/>
    </row>
    <row r="13" spans="1:13" s="2" customFormat="1" ht="15.75" customHeight="1">
      <c r="A13" s="13">
        <v>9</v>
      </c>
      <c r="B13" s="14"/>
      <c r="C13" s="15"/>
      <c r="D13" s="16" t="s">
        <v>130</v>
      </c>
      <c r="E13" s="16" t="s">
        <v>140</v>
      </c>
      <c r="F13" s="16">
        <v>64.4</v>
      </c>
      <c r="G13" s="16">
        <v>88.1</v>
      </c>
      <c r="H13" s="17">
        <f t="shared" si="0"/>
        <v>78.62</v>
      </c>
      <c r="I13" s="17">
        <v>9</v>
      </c>
      <c r="J13" s="16">
        <v>6</v>
      </c>
      <c r="K13" s="13" t="s">
        <v>52</v>
      </c>
      <c r="L13" s="13"/>
      <c r="M13" s="13"/>
    </row>
    <row r="14" spans="1:13" s="2" customFormat="1" ht="15.75" customHeight="1">
      <c r="A14" s="13">
        <v>10</v>
      </c>
      <c r="B14" s="14"/>
      <c r="C14" s="15"/>
      <c r="D14" s="16" t="s">
        <v>130</v>
      </c>
      <c r="E14" s="16" t="s">
        <v>141</v>
      </c>
      <c r="F14" s="16">
        <v>65</v>
      </c>
      <c r="G14" s="16">
        <v>87.3</v>
      </c>
      <c r="H14" s="17">
        <f t="shared" si="0"/>
        <v>78.38</v>
      </c>
      <c r="I14" s="17">
        <v>10</v>
      </c>
      <c r="J14" s="16">
        <v>3</v>
      </c>
      <c r="K14" s="13" t="s">
        <v>52</v>
      </c>
      <c r="L14" s="13"/>
      <c r="M14" s="13"/>
    </row>
    <row r="15" spans="1:13" s="2" customFormat="1" ht="15.75" customHeight="1">
      <c r="A15" s="13">
        <v>11</v>
      </c>
      <c r="B15" s="14"/>
      <c r="C15" s="15"/>
      <c r="D15" s="16" t="s">
        <v>130</v>
      </c>
      <c r="E15" s="16" t="s">
        <v>142</v>
      </c>
      <c r="F15" s="16">
        <v>62.2</v>
      </c>
      <c r="G15" s="16">
        <v>88.42</v>
      </c>
      <c r="H15" s="17">
        <f t="shared" si="0"/>
        <v>77.932</v>
      </c>
      <c r="I15" s="17">
        <v>11</v>
      </c>
      <c r="J15" s="16">
        <v>10</v>
      </c>
      <c r="K15" s="13" t="s">
        <v>52</v>
      </c>
      <c r="L15" s="13"/>
      <c r="M15" s="13"/>
    </row>
    <row r="16" spans="1:13" s="2" customFormat="1" ht="15.75" customHeight="1">
      <c r="A16" s="13">
        <v>12</v>
      </c>
      <c r="B16" s="14"/>
      <c r="C16" s="15"/>
      <c r="D16" s="16" t="s">
        <v>130</v>
      </c>
      <c r="E16" s="16" t="s">
        <v>143</v>
      </c>
      <c r="F16" s="16">
        <v>60.45</v>
      </c>
      <c r="G16" s="16">
        <v>89.5</v>
      </c>
      <c r="H16" s="17">
        <f t="shared" si="0"/>
        <v>77.88</v>
      </c>
      <c r="I16" s="17">
        <v>12</v>
      </c>
      <c r="J16" s="16">
        <v>17</v>
      </c>
      <c r="K16" s="13" t="s">
        <v>52</v>
      </c>
      <c r="L16" s="13"/>
      <c r="M16" s="13" t="s">
        <v>81</v>
      </c>
    </row>
    <row r="17" spans="1:13" s="2" customFormat="1" ht="15.75" customHeight="1">
      <c r="A17" s="13">
        <v>13</v>
      </c>
      <c r="B17" s="14"/>
      <c r="C17" s="15"/>
      <c r="D17" s="16" t="s">
        <v>130</v>
      </c>
      <c r="E17" s="16" t="s">
        <v>144</v>
      </c>
      <c r="F17" s="16">
        <v>62.6</v>
      </c>
      <c r="G17" s="16">
        <v>87.58</v>
      </c>
      <c r="H17" s="17">
        <f t="shared" si="0"/>
        <v>77.588</v>
      </c>
      <c r="I17" s="17">
        <v>13</v>
      </c>
      <c r="J17" s="16">
        <v>8</v>
      </c>
      <c r="K17" s="13" t="s">
        <v>52</v>
      </c>
      <c r="L17" s="13"/>
      <c r="M17" s="13"/>
    </row>
    <row r="18" spans="1:13" s="2" customFormat="1" ht="15.75" customHeight="1">
      <c r="A18" s="13">
        <v>14</v>
      </c>
      <c r="B18" s="14"/>
      <c r="C18" s="15"/>
      <c r="D18" s="16" t="s">
        <v>130</v>
      </c>
      <c r="E18" s="16" t="s">
        <v>145</v>
      </c>
      <c r="F18" s="16">
        <v>62.05</v>
      </c>
      <c r="G18" s="16">
        <v>86.4</v>
      </c>
      <c r="H18" s="17">
        <f t="shared" si="0"/>
        <v>76.66</v>
      </c>
      <c r="I18" s="17">
        <v>14</v>
      </c>
      <c r="J18" s="16">
        <v>11</v>
      </c>
      <c r="K18" s="13" t="s">
        <v>52</v>
      </c>
      <c r="L18" s="13"/>
      <c r="M18" s="13"/>
    </row>
    <row r="19" spans="1:13" s="2" customFormat="1" ht="15.75" customHeight="1">
      <c r="A19" s="13">
        <v>15</v>
      </c>
      <c r="B19" s="14"/>
      <c r="C19" s="15"/>
      <c r="D19" s="16" t="s">
        <v>130</v>
      </c>
      <c r="E19" s="16" t="s">
        <v>146</v>
      </c>
      <c r="F19" s="16">
        <v>61.15</v>
      </c>
      <c r="G19" s="16">
        <v>86.92</v>
      </c>
      <c r="H19" s="17">
        <f t="shared" si="0"/>
        <v>76.612</v>
      </c>
      <c r="I19" s="17">
        <v>15</v>
      </c>
      <c r="J19" s="16">
        <v>15</v>
      </c>
      <c r="K19" s="13" t="s">
        <v>52</v>
      </c>
      <c r="L19" s="13"/>
      <c r="M19" s="13"/>
    </row>
    <row r="20" spans="1:13" s="2" customFormat="1" ht="15.75" customHeight="1">
      <c r="A20" s="13">
        <v>16</v>
      </c>
      <c r="B20" s="14"/>
      <c r="C20" s="15"/>
      <c r="D20" s="16" t="s">
        <v>130</v>
      </c>
      <c r="E20" s="16" t="s">
        <v>147</v>
      </c>
      <c r="F20" s="16">
        <v>65.65</v>
      </c>
      <c r="G20" s="16">
        <v>80.7</v>
      </c>
      <c r="H20" s="17">
        <f t="shared" si="0"/>
        <v>74.68</v>
      </c>
      <c r="I20" s="17">
        <v>16</v>
      </c>
      <c r="J20" s="16">
        <v>2</v>
      </c>
      <c r="K20" s="13" t="s">
        <v>52</v>
      </c>
      <c r="L20" s="13"/>
      <c r="M20" s="1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autoFilter ref="A4:M20"/>
  <mergeCells count="2">
    <mergeCell ref="A2:M2"/>
    <mergeCell ref="A3:M3"/>
  </mergeCells>
  <printOptions/>
  <pageMargins left="0.91" right="0.75" top="0.39" bottom="0.43" header="0.24" footer="0.16"/>
  <pageSetup firstPageNumber="1" useFirstPageNumber="1" fitToHeight="0" fitToWidth="0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workbookViewId="0" topLeftCell="A1">
      <pane ySplit="4" topLeftCell="A5" activePane="bottomLeft" state="frozen"/>
      <selection pane="bottomLeft" activeCell="A2" sqref="A2:M2"/>
    </sheetView>
  </sheetViews>
  <sheetFormatPr defaultColWidth="9.00390625" defaultRowHeight="14.25"/>
  <cols>
    <col min="1" max="1" width="8.00390625" style="3" customWidth="1"/>
    <col min="2" max="2" width="16.75390625" style="3" customWidth="1"/>
    <col min="3" max="3" width="9.25390625" style="3" bestFit="1" customWidth="1"/>
    <col min="4" max="4" width="17.25390625" style="3" customWidth="1"/>
    <col min="5" max="5" width="11.25390625" style="3" customWidth="1"/>
    <col min="6" max="11" width="9.00390625" style="3" customWidth="1"/>
    <col min="12" max="12" width="9.50390625" style="3" customWidth="1"/>
    <col min="13" max="13" width="15.875" style="3" customWidth="1"/>
    <col min="14" max="16384" width="9.00390625" style="3" customWidth="1"/>
  </cols>
  <sheetData>
    <row r="1" ht="16.5" customHeight="1">
      <c r="A1" s="3" t="s">
        <v>38</v>
      </c>
    </row>
    <row r="2" spans="1:13" ht="24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>
      <c r="A3" s="5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7.75" customHeight="1">
      <c r="A4" s="7" t="s">
        <v>41</v>
      </c>
      <c r="B4" s="7" t="s">
        <v>42</v>
      </c>
      <c r="C4" s="7" t="s">
        <v>59</v>
      </c>
      <c r="D4" s="7" t="s">
        <v>43</v>
      </c>
      <c r="E4" s="7" t="s">
        <v>44</v>
      </c>
      <c r="F4" s="7" t="s">
        <v>5</v>
      </c>
      <c r="G4" s="7" t="s">
        <v>7</v>
      </c>
      <c r="H4" s="7" t="s">
        <v>45</v>
      </c>
      <c r="I4" s="7" t="s">
        <v>46</v>
      </c>
      <c r="J4" s="7" t="s">
        <v>47</v>
      </c>
      <c r="K4" s="7" t="s">
        <v>48</v>
      </c>
      <c r="L4" s="7" t="s">
        <v>49</v>
      </c>
      <c r="M4" s="7" t="s">
        <v>50</v>
      </c>
    </row>
    <row r="5" spans="1:13" s="1" customFormat="1" ht="15" customHeight="1">
      <c r="A5" s="8">
        <v>1</v>
      </c>
      <c r="B5" s="9"/>
      <c r="C5" s="10"/>
      <c r="D5" s="11" t="s">
        <v>148</v>
      </c>
      <c r="E5" s="11" t="s">
        <v>149</v>
      </c>
      <c r="F5" s="11">
        <v>63.85</v>
      </c>
      <c r="G5" s="11">
        <v>84.6</v>
      </c>
      <c r="H5" s="12">
        <f>F5*0.4+G5*0.6</f>
        <v>76.3</v>
      </c>
      <c r="I5" s="12">
        <v>1</v>
      </c>
      <c r="J5" s="11">
        <v>1</v>
      </c>
      <c r="K5" s="8" t="s">
        <v>52</v>
      </c>
      <c r="L5" s="8"/>
      <c r="M5" s="8"/>
    </row>
    <row r="6" spans="1:13" s="2" customFormat="1" ht="15" customHeight="1">
      <c r="A6" s="13">
        <v>2</v>
      </c>
      <c r="B6" s="14"/>
      <c r="C6" s="15"/>
      <c r="D6" s="16" t="s">
        <v>148</v>
      </c>
      <c r="E6" s="16" t="s">
        <v>150</v>
      </c>
      <c r="F6" s="16">
        <v>61.25</v>
      </c>
      <c r="G6" s="16">
        <v>80.2</v>
      </c>
      <c r="H6" s="17">
        <f>F6*0.4+G6*0.6</f>
        <v>72.62</v>
      </c>
      <c r="I6" s="17">
        <v>2</v>
      </c>
      <c r="J6" s="16">
        <v>2</v>
      </c>
      <c r="K6" s="13" t="s">
        <v>52</v>
      </c>
      <c r="L6" s="13"/>
      <c r="M6" s="13"/>
    </row>
  </sheetData>
  <sheetProtection/>
  <mergeCells count="2">
    <mergeCell ref="A2:M2"/>
    <mergeCell ref="A3:M3"/>
  </mergeCells>
  <printOptions/>
  <pageMargins left="0.91" right="0.75" top="0.39" bottom="0.43" header="0.24" footer="0.16"/>
  <pageSetup firstPageNumber="1" useFirstPageNumber="1" fitToHeight="0" fitToWidth="0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pane ySplit="4" topLeftCell="A5" activePane="bottomLeft" state="frozen"/>
      <selection pane="bottomLeft" activeCell="A2" sqref="A2:M2"/>
    </sheetView>
  </sheetViews>
  <sheetFormatPr defaultColWidth="9.00390625" defaultRowHeight="14.25"/>
  <cols>
    <col min="1" max="1" width="8.00390625" style="3" customWidth="1"/>
    <col min="2" max="2" width="16.75390625" style="3" customWidth="1"/>
    <col min="3" max="3" width="9.25390625" style="3" bestFit="1" customWidth="1"/>
    <col min="4" max="4" width="17.25390625" style="3" customWidth="1"/>
    <col min="5" max="5" width="11.25390625" style="3" customWidth="1"/>
    <col min="6" max="11" width="9.00390625" style="3" customWidth="1"/>
    <col min="12" max="12" width="9.50390625" style="3" customWidth="1"/>
    <col min="13" max="13" width="15.875" style="3" customWidth="1"/>
    <col min="14" max="16384" width="9.00390625" style="3" customWidth="1"/>
  </cols>
  <sheetData>
    <row r="1" ht="16.5" customHeight="1">
      <c r="A1" s="3" t="s">
        <v>38</v>
      </c>
    </row>
    <row r="2" spans="1:13" ht="24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>
      <c r="A3" s="5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7.75" customHeight="1">
      <c r="A4" s="7" t="s">
        <v>41</v>
      </c>
      <c r="B4" s="7" t="s">
        <v>42</v>
      </c>
      <c r="C4" s="7" t="s">
        <v>59</v>
      </c>
      <c r="D4" s="7" t="s">
        <v>43</v>
      </c>
      <c r="E4" s="7" t="s">
        <v>44</v>
      </c>
      <c r="F4" s="7" t="s">
        <v>5</v>
      </c>
      <c r="G4" s="7" t="s">
        <v>7</v>
      </c>
      <c r="H4" s="7" t="s">
        <v>45</v>
      </c>
      <c r="I4" s="7" t="s">
        <v>46</v>
      </c>
      <c r="J4" s="7" t="s">
        <v>47</v>
      </c>
      <c r="K4" s="7" t="s">
        <v>48</v>
      </c>
      <c r="L4" s="7" t="s">
        <v>49</v>
      </c>
      <c r="M4" s="7" t="s">
        <v>50</v>
      </c>
    </row>
    <row r="5" spans="1:13" s="1" customFormat="1" ht="15" customHeight="1">
      <c r="A5" s="8">
        <v>1</v>
      </c>
      <c r="B5" s="9"/>
      <c r="C5" s="10"/>
      <c r="D5" s="11" t="s">
        <v>151</v>
      </c>
      <c r="E5" s="11" t="s">
        <v>152</v>
      </c>
      <c r="F5" s="11">
        <v>64.75</v>
      </c>
      <c r="G5" s="11">
        <v>79.8</v>
      </c>
      <c r="H5" s="12">
        <f>F5*0.4+G5*0.6</f>
        <v>73.78</v>
      </c>
      <c r="I5" s="12">
        <v>1</v>
      </c>
      <c r="J5" s="11">
        <v>2</v>
      </c>
      <c r="K5" s="8" t="s">
        <v>52</v>
      </c>
      <c r="L5" s="8"/>
      <c r="M5" s="8"/>
    </row>
    <row r="6" spans="1:13" s="2" customFormat="1" ht="15" customHeight="1">
      <c r="A6" s="13">
        <v>2</v>
      </c>
      <c r="B6" s="14"/>
      <c r="C6" s="15"/>
      <c r="D6" s="16" t="s">
        <v>151</v>
      </c>
      <c r="E6" s="16" t="s">
        <v>153</v>
      </c>
      <c r="F6" s="16">
        <v>65.2</v>
      </c>
      <c r="G6" s="16">
        <v>74.2</v>
      </c>
      <c r="H6" s="17">
        <f>F6*0.4+G6*0.6</f>
        <v>70.60000000000001</v>
      </c>
      <c r="I6" s="17">
        <v>2</v>
      </c>
      <c r="J6" s="16">
        <v>1</v>
      </c>
      <c r="K6" s="13" t="s">
        <v>52</v>
      </c>
      <c r="L6" s="13"/>
      <c r="M6" s="13"/>
    </row>
    <row r="7" spans="1:13" ht="14.2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</sheetData>
  <sheetProtection/>
  <mergeCells count="3">
    <mergeCell ref="A2:M2"/>
    <mergeCell ref="A3:M3"/>
    <mergeCell ref="A7:M7"/>
  </mergeCells>
  <printOptions/>
  <pageMargins left="0.91" right="0.75" top="0.39" bottom="0.43" header="0.24" footer="0.16"/>
  <pageSetup firstPageNumber="1" useFirstPageNumber="1" fitToHeight="0" fitToWidth="0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pane ySplit="4" topLeftCell="A5" activePane="bottomLeft" state="frozen"/>
      <selection pane="bottomLeft" activeCell="B4" sqref="B4"/>
    </sheetView>
  </sheetViews>
  <sheetFormatPr defaultColWidth="9.00390625" defaultRowHeight="14.25"/>
  <cols>
    <col min="1" max="1" width="8.00390625" style="3" customWidth="1"/>
    <col min="2" max="2" width="16.75390625" style="3" customWidth="1"/>
    <col min="3" max="3" width="9.25390625" style="3" bestFit="1" customWidth="1"/>
    <col min="4" max="4" width="17.25390625" style="3" customWidth="1"/>
    <col min="5" max="5" width="11.25390625" style="3" customWidth="1"/>
    <col min="6" max="11" width="9.00390625" style="3" customWidth="1"/>
    <col min="12" max="12" width="9.50390625" style="3" customWidth="1"/>
    <col min="13" max="13" width="15.875" style="3" customWidth="1"/>
    <col min="14" max="16384" width="9.00390625" style="3" customWidth="1"/>
  </cols>
  <sheetData>
    <row r="1" ht="16.5" customHeight="1">
      <c r="A1" s="3" t="s">
        <v>38</v>
      </c>
    </row>
    <row r="2" spans="1:13" ht="24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>
      <c r="A3" s="5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7.75" customHeight="1">
      <c r="A4" s="7" t="s">
        <v>41</v>
      </c>
      <c r="B4" s="18" t="s">
        <v>58</v>
      </c>
      <c r="C4" s="7" t="s">
        <v>59</v>
      </c>
      <c r="D4" s="7" t="s">
        <v>43</v>
      </c>
      <c r="E4" s="7" t="s">
        <v>44</v>
      </c>
      <c r="F4" s="7" t="s">
        <v>5</v>
      </c>
      <c r="G4" s="7" t="s">
        <v>7</v>
      </c>
      <c r="H4" s="7" t="s">
        <v>45</v>
      </c>
      <c r="I4" s="7" t="s">
        <v>46</v>
      </c>
      <c r="J4" s="7" t="s">
        <v>47</v>
      </c>
      <c r="K4" s="7" t="s">
        <v>48</v>
      </c>
      <c r="L4" s="7" t="s">
        <v>49</v>
      </c>
      <c r="M4" s="7" t="s">
        <v>50</v>
      </c>
    </row>
    <row r="5" spans="1:13" s="1" customFormat="1" ht="15" customHeight="1">
      <c r="A5" s="8">
        <v>1</v>
      </c>
      <c r="B5" s="19" t="s">
        <v>154</v>
      </c>
      <c r="C5" s="10"/>
      <c r="D5" s="11" t="s">
        <v>155</v>
      </c>
      <c r="E5" s="11" t="s">
        <v>156</v>
      </c>
      <c r="F5" s="11">
        <v>57.35</v>
      </c>
      <c r="G5" s="11">
        <v>91.6</v>
      </c>
      <c r="H5" s="12">
        <f>F5*0.4+G5*0.6</f>
        <v>77.89999999999999</v>
      </c>
      <c r="I5" s="12">
        <v>1</v>
      </c>
      <c r="J5" s="11">
        <v>1</v>
      </c>
      <c r="K5" s="8" t="s">
        <v>52</v>
      </c>
      <c r="L5" s="8"/>
      <c r="M5" s="8"/>
    </row>
    <row r="6" spans="1:13" s="1" customFormat="1" ht="15" customHeight="1">
      <c r="A6" s="8">
        <v>2</v>
      </c>
      <c r="B6" s="19" t="s">
        <v>157</v>
      </c>
      <c r="C6" s="10"/>
      <c r="D6" s="11" t="s">
        <v>155</v>
      </c>
      <c r="E6" s="11" t="s">
        <v>158</v>
      </c>
      <c r="F6" s="11">
        <v>53.95</v>
      </c>
      <c r="G6" s="11">
        <v>91</v>
      </c>
      <c r="H6" s="12">
        <f>F6*0.4+G6*0.6</f>
        <v>76.18</v>
      </c>
      <c r="I6" s="12">
        <v>2</v>
      </c>
      <c r="J6" s="11">
        <v>2</v>
      </c>
      <c r="K6" s="8" t="s">
        <v>52</v>
      </c>
      <c r="L6" s="8"/>
      <c r="M6" s="8"/>
    </row>
    <row r="7" spans="1:13" s="1" customFormat="1" ht="15" customHeight="1">
      <c r="A7" s="8">
        <v>3</v>
      </c>
      <c r="B7" s="19" t="s">
        <v>159</v>
      </c>
      <c r="C7" s="10"/>
      <c r="D7" s="11" t="s">
        <v>155</v>
      </c>
      <c r="E7" s="11" t="s">
        <v>160</v>
      </c>
      <c r="F7" s="11">
        <v>43.4</v>
      </c>
      <c r="G7" s="11">
        <v>86.6</v>
      </c>
      <c r="H7" s="12">
        <f>F7*0.4+G7*0.6</f>
        <v>69.32</v>
      </c>
      <c r="I7" s="12">
        <v>3</v>
      </c>
      <c r="J7" s="11">
        <v>3</v>
      </c>
      <c r="K7" s="8" t="s">
        <v>52</v>
      </c>
      <c r="L7" s="8"/>
      <c r="M7" s="8"/>
    </row>
    <row r="8" spans="1:13" s="1" customFormat="1" ht="15" customHeight="1">
      <c r="A8" s="8">
        <v>4</v>
      </c>
      <c r="B8" s="19" t="s">
        <v>161</v>
      </c>
      <c r="C8" s="10"/>
      <c r="D8" s="11" t="s">
        <v>155</v>
      </c>
      <c r="E8" s="11" t="s">
        <v>162</v>
      </c>
      <c r="F8" s="11">
        <v>38.5</v>
      </c>
      <c r="G8" s="11">
        <v>81.2</v>
      </c>
      <c r="H8" s="12">
        <f>F8*0.4+G8*0.6</f>
        <v>64.12</v>
      </c>
      <c r="I8" s="12">
        <v>4</v>
      </c>
      <c r="J8" s="11">
        <v>6</v>
      </c>
      <c r="K8" s="8" t="s">
        <v>52</v>
      </c>
      <c r="L8" s="8"/>
      <c r="M8" s="8"/>
    </row>
    <row r="9" spans="1:13" s="1" customFormat="1" ht="15" customHeight="1">
      <c r="A9" s="8">
        <v>5</v>
      </c>
      <c r="B9" s="19" t="s">
        <v>163</v>
      </c>
      <c r="C9" s="10"/>
      <c r="D9" s="11" t="s">
        <v>155</v>
      </c>
      <c r="E9" s="11" t="s">
        <v>164</v>
      </c>
      <c r="F9" s="11">
        <v>39.8</v>
      </c>
      <c r="G9" s="11">
        <v>78</v>
      </c>
      <c r="H9" s="12">
        <f>F9*0.4+G9*0.6</f>
        <v>62.72</v>
      </c>
      <c r="I9" s="12">
        <v>5</v>
      </c>
      <c r="J9" s="11">
        <v>5</v>
      </c>
      <c r="K9" s="8" t="s">
        <v>52</v>
      </c>
      <c r="L9" s="8"/>
      <c r="M9" s="8"/>
    </row>
  </sheetData>
  <sheetProtection/>
  <autoFilter ref="A4:M9"/>
  <mergeCells count="2">
    <mergeCell ref="A2:M2"/>
    <mergeCell ref="A3:M3"/>
  </mergeCells>
  <printOptions/>
  <pageMargins left="0.91" right="0.75" top="0.39" bottom="0.43" header="0.24" footer="0.16"/>
  <pageSetup firstPageNumber="1" useFirstPageNumber="1"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cp:lastPrinted>2014-06-25T02:55:12Z</cp:lastPrinted>
  <dcterms:created xsi:type="dcterms:W3CDTF">2012-08-19T10:28:24Z</dcterms:created>
  <dcterms:modified xsi:type="dcterms:W3CDTF">2017-07-31T02:21:45Z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