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李祥谈-文档资料\新建文件夹2\"/>
    </mc:Choice>
  </mc:AlternateContent>
  <bookViews>
    <workbookView xWindow="0" yWindow="30" windowWidth="20415" windowHeight="7770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Q71" i="1" l="1"/>
  <c r="Q66" i="1"/>
  <c r="Q70" i="1" l="1"/>
  <c r="Q69" i="1"/>
  <c r="Q68" i="1"/>
  <c r="Q67" i="1"/>
  <c r="Q53" i="1" l="1"/>
  <c r="Q54" i="1"/>
  <c r="Q55" i="1"/>
  <c r="Q56" i="1"/>
  <c r="Q57" i="1"/>
  <c r="Q58" i="1"/>
  <c r="Q59" i="1"/>
  <c r="Q60" i="1"/>
  <c r="Q61" i="1"/>
  <c r="Q62" i="1"/>
  <c r="Q63" i="1"/>
  <c r="Q64" i="1"/>
  <c r="Q65" i="1"/>
  <c r="Q52" i="1"/>
  <c r="Q51" i="1"/>
  <c r="Q50" i="1"/>
  <c r="Q48" i="1"/>
  <c r="Q46" i="1"/>
  <c r="Q45" i="1"/>
  <c r="Q44" i="1"/>
  <c r="Q37" i="1"/>
  <c r="Q25" i="1"/>
  <c r="Q18" i="1"/>
  <c r="Q3" i="1"/>
  <c r="Q47" i="1" l="1"/>
  <c r="Q49" i="1"/>
  <c r="Q29" i="1"/>
  <c r="Q30" i="1"/>
  <c r="Q31" i="1"/>
  <c r="Q32" i="1"/>
  <c r="Q33" i="1"/>
  <c r="Q34" i="1"/>
  <c r="Q35" i="1"/>
  <c r="Q36" i="1"/>
  <c r="Q38" i="1"/>
  <c r="Q39" i="1"/>
  <c r="Q40" i="1"/>
  <c r="Q41" i="1"/>
  <c r="Q42" i="1"/>
  <c r="Q43" i="1"/>
  <c r="Q28" i="1"/>
  <c r="Q27" i="1"/>
  <c r="Q4" i="1"/>
  <c r="Q5" i="1"/>
  <c r="Q6" i="1"/>
  <c r="Q7" i="1"/>
  <c r="Q8" i="1"/>
  <c r="Q9" i="1"/>
  <c r="Q10" i="1"/>
  <c r="Q11" i="1"/>
  <c r="Q12" i="1"/>
  <c r="Q13" i="1"/>
  <c r="Q14" i="1"/>
  <c r="Q15" i="1"/>
  <c r="Q16" i="1"/>
  <c r="Q17" i="1"/>
  <c r="Q19" i="1"/>
  <c r="Q20" i="1"/>
  <c r="Q21" i="1"/>
  <c r="Q22" i="1"/>
  <c r="Q23" i="1"/>
  <c r="Q24" i="1"/>
  <c r="Q26" i="1"/>
  <c r="N47" i="1" l="1"/>
  <c r="N49" i="1" l="1"/>
  <c r="N48" i="1"/>
  <c r="N46" i="1"/>
  <c r="N45" i="1"/>
</calcChain>
</file>

<file path=xl/sharedStrings.xml><?xml version="1.0" encoding="utf-8"?>
<sst xmlns="http://schemas.openxmlformats.org/spreadsheetml/2006/main" count="783" uniqueCount="308">
  <si>
    <t>证件号码</t>
  </si>
  <si>
    <t>533521199505113649</t>
  </si>
  <si>
    <t>522126198711114039</t>
  </si>
  <si>
    <t>533001199411010961</t>
  </si>
  <si>
    <t>533022199510310021</t>
  </si>
  <si>
    <t>53302319921208312X</t>
  </si>
  <si>
    <t>533103199305271250</t>
  </si>
  <si>
    <t>533527199409060629</t>
  </si>
  <si>
    <t>533023199401203944</t>
  </si>
  <si>
    <t>530328199303123022</t>
  </si>
  <si>
    <t>姓名</t>
  </si>
  <si>
    <t>杨棋婷</t>
  </si>
  <si>
    <t>女</t>
  </si>
  <si>
    <t>邹旭峰</t>
  </si>
  <si>
    <t>男</t>
  </si>
  <si>
    <t>苏倩</t>
  </si>
  <si>
    <t>李薇</t>
  </si>
  <si>
    <t>尹以爽</t>
  </si>
  <si>
    <t>王正贤</t>
  </si>
  <si>
    <t>迟云书</t>
  </si>
  <si>
    <t>杨东晓</t>
  </si>
  <si>
    <t>杨学静</t>
  </si>
  <si>
    <t>民族</t>
  </si>
  <si>
    <t>傣族</t>
  </si>
  <si>
    <t>仡佬族</t>
  </si>
  <si>
    <t>汉族</t>
  </si>
  <si>
    <t>布朗族</t>
  </si>
  <si>
    <t>土家族　</t>
  </si>
  <si>
    <t>生源地或户籍所在地</t>
  </si>
  <si>
    <t>临翔区</t>
  </si>
  <si>
    <t>隆阳区</t>
  </si>
  <si>
    <t>施甸县</t>
  </si>
  <si>
    <t>腾冲县</t>
  </si>
  <si>
    <t>芒市</t>
  </si>
  <si>
    <t>耿马傣族佤族自治县</t>
  </si>
  <si>
    <t>沾益县</t>
  </si>
  <si>
    <t>报考职位</t>
  </si>
  <si>
    <t>缅语编辑</t>
  </si>
  <si>
    <t>3100210001</t>
  </si>
  <si>
    <t>招考单位名称</t>
  </si>
  <si>
    <t>德宏团结报社</t>
  </si>
  <si>
    <t>准考证号</t>
    <phoneticPr fontId="1" type="noConversion"/>
  </si>
  <si>
    <t>215331030201</t>
  </si>
  <si>
    <t>215331030306</t>
  </si>
  <si>
    <t>215331030808</t>
  </si>
  <si>
    <t>215331032627</t>
  </si>
  <si>
    <t>215331030620</t>
  </si>
  <si>
    <t>215331032423</t>
  </si>
  <si>
    <t>215331031507</t>
  </si>
  <si>
    <t>215331030108</t>
  </si>
  <si>
    <t>215331032415</t>
  </si>
  <si>
    <t>科目1</t>
  </si>
  <si>
    <t>科目1成绩</t>
    <phoneticPr fontId="1" type="noConversion"/>
  </si>
  <si>
    <t>科目2</t>
  </si>
  <si>
    <t>科目2成绩</t>
    <phoneticPr fontId="1" type="noConversion"/>
  </si>
  <si>
    <t>笔试
总成绩</t>
    <phoneticPr fontId="1" type="noConversion"/>
  </si>
  <si>
    <t>专业技能测试成绩</t>
    <phoneticPr fontId="1" type="noConversion"/>
  </si>
  <si>
    <t>加分</t>
    <phoneticPr fontId="1" type="noConversion"/>
  </si>
  <si>
    <t>综合成绩</t>
    <phoneticPr fontId="1" type="noConversion"/>
  </si>
  <si>
    <t>备注</t>
    <phoneticPr fontId="1" type="noConversion"/>
  </si>
  <si>
    <t>职业能力倾向测验（B类）</t>
  </si>
  <si>
    <t>综合应用能力（B类）</t>
  </si>
  <si>
    <t>533103199207093825</t>
  </si>
  <si>
    <t>朗万晴</t>
  </si>
  <si>
    <t>景颇族</t>
  </si>
  <si>
    <t>梁河县</t>
  </si>
  <si>
    <t>盈江县</t>
  </si>
  <si>
    <t>声乐演唱</t>
  </si>
  <si>
    <t>3100210003</t>
  </si>
  <si>
    <t>德宏州民族文化工作团</t>
  </si>
  <si>
    <t>215331030610</t>
  </si>
  <si>
    <t>德宏州五种世居少数民族</t>
    <phoneticPr fontId="1" type="noConversion"/>
  </si>
  <si>
    <t>533124198901021511</t>
  </si>
  <si>
    <t>533124199308301525</t>
  </si>
  <si>
    <t>533123199403023221</t>
  </si>
  <si>
    <t>尚先扎</t>
  </si>
  <si>
    <t>马桥英</t>
  </si>
  <si>
    <t>李云翠</t>
  </si>
  <si>
    <t>陇川县</t>
  </si>
  <si>
    <t>景颇语电影译制</t>
  </si>
  <si>
    <t>3100210004</t>
  </si>
  <si>
    <t>德宏州少数民族语言电影译制中心</t>
  </si>
  <si>
    <t>215331031730</t>
  </si>
  <si>
    <t>215331031915</t>
  </si>
  <si>
    <t>215331031713</t>
  </si>
  <si>
    <t>53310319971009063X</t>
  </si>
  <si>
    <t>533103199404060512</t>
  </si>
  <si>
    <t>533103199704180612</t>
  </si>
  <si>
    <t>533121199409031617</t>
  </si>
  <si>
    <t>莫俊杰</t>
  </si>
  <si>
    <t>向罕明</t>
  </si>
  <si>
    <t>方文新</t>
  </si>
  <si>
    <t>何勒崩</t>
  </si>
  <si>
    <t>舞蹈岗位</t>
  </si>
  <si>
    <t>3100310007</t>
  </si>
  <si>
    <t>315331014505</t>
  </si>
  <si>
    <t>315331015407</t>
  </si>
  <si>
    <t>315331013430</t>
  </si>
  <si>
    <t>315331014024</t>
  </si>
  <si>
    <t>职业能力倾向测验（C类）</t>
  </si>
  <si>
    <t>综合应用能力（C类）</t>
  </si>
  <si>
    <t>533123199706240223</t>
  </si>
  <si>
    <t>孟成莲</t>
  </si>
  <si>
    <t>舞台表演</t>
  </si>
  <si>
    <t>3100310008</t>
  </si>
  <si>
    <t>315331014606</t>
  </si>
  <si>
    <t>533103199103270612</t>
  </si>
  <si>
    <t>533103198909183812</t>
  </si>
  <si>
    <t>533123199001132812</t>
  </si>
  <si>
    <t>线煜程</t>
  </si>
  <si>
    <t>黄文延</t>
  </si>
  <si>
    <t>岳云山</t>
  </si>
  <si>
    <t>器乐岗位</t>
  </si>
  <si>
    <t>3100310009</t>
  </si>
  <si>
    <t>315331016422</t>
  </si>
  <si>
    <t>315331016411</t>
  </si>
  <si>
    <t>315331014030</t>
  </si>
  <si>
    <t>533103199203040419</t>
  </si>
  <si>
    <t>533123198601101230</t>
  </si>
  <si>
    <t>533102199402140811</t>
  </si>
  <si>
    <t>冯岩相新</t>
  </si>
  <si>
    <t>李德兴</t>
  </si>
  <si>
    <t>岩管</t>
  </si>
  <si>
    <t>瑞丽市</t>
  </si>
  <si>
    <t>傣语电影译制</t>
  </si>
  <si>
    <t>3100310010</t>
  </si>
  <si>
    <t>315331012209</t>
  </si>
  <si>
    <t>315331015715</t>
  </si>
  <si>
    <t>315331011901</t>
  </si>
  <si>
    <t>533103199107120259</t>
  </si>
  <si>
    <t>533103199012041611</t>
  </si>
  <si>
    <t>533124199501131521</t>
  </si>
  <si>
    <t>何保强</t>
  </si>
  <si>
    <t>来马干么</t>
  </si>
  <si>
    <t>赵丽娟</t>
  </si>
  <si>
    <t>载瓦语电影译制</t>
  </si>
  <si>
    <t>3100310011</t>
  </si>
  <si>
    <t>315331014312</t>
  </si>
  <si>
    <t>315331014913</t>
  </si>
  <si>
    <t>315331012403</t>
  </si>
  <si>
    <t>533124199407140034</t>
  </si>
  <si>
    <t>庞子杨</t>
  </si>
  <si>
    <t>315331012816</t>
  </si>
  <si>
    <t>533122199306180018</t>
  </si>
  <si>
    <t>杨根涛</t>
  </si>
  <si>
    <t>315331013314</t>
  </si>
  <si>
    <t>533122199312261412</t>
  </si>
  <si>
    <t>何肖琼</t>
  </si>
  <si>
    <t>315331011825</t>
  </si>
  <si>
    <t>533123199504262619</t>
  </si>
  <si>
    <t>黄磊</t>
  </si>
  <si>
    <t>315331012827</t>
  </si>
  <si>
    <t>533103199401042423</t>
  </si>
  <si>
    <t>刘双琪</t>
  </si>
  <si>
    <t>53310319941202348X</t>
  </si>
  <si>
    <t>边瑾</t>
  </si>
  <si>
    <t>533103199604281029</t>
  </si>
  <si>
    <t>吴丽娟</t>
  </si>
  <si>
    <t>53310319940830342X</t>
  </si>
  <si>
    <t>李思静</t>
  </si>
  <si>
    <t>533103199605053423</t>
  </si>
  <si>
    <t>杨媚</t>
  </si>
  <si>
    <t>533123199401271029</t>
  </si>
  <si>
    <t>段卫红</t>
  </si>
  <si>
    <t>533123199407031229</t>
  </si>
  <si>
    <t>龚慧</t>
  </si>
  <si>
    <t>533103199501212223</t>
  </si>
  <si>
    <t>黄茂星</t>
  </si>
  <si>
    <t>533103199509282429</t>
  </si>
  <si>
    <t>赵春娣</t>
  </si>
  <si>
    <t>533103199307313426</t>
  </si>
  <si>
    <t>石佳玉</t>
  </si>
  <si>
    <t>533102199408061620</t>
  </si>
  <si>
    <t>思智珍</t>
  </si>
  <si>
    <t>315331013112</t>
  </si>
  <si>
    <t>315331016111</t>
  </si>
  <si>
    <t>315331012011</t>
  </si>
  <si>
    <t>315331012116</t>
  </si>
  <si>
    <t>315331015806</t>
  </si>
  <si>
    <t>315331015620</t>
  </si>
  <si>
    <t>315331012212</t>
  </si>
  <si>
    <t>315331012904</t>
  </si>
  <si>
    <t>315331014320</t>
  </si>
  <si>
    <t>315331014512</t>
  </si>
  <si>
    <t>315331012207</t>
  </si>
  <si>
    <t>性别</t>
    <phoneticPr fontId="1" type="noConversion"/>
  </si>
  <si>
    <t>报考职位代码</t>
    <phoneticPr fontId="1" type="noConversion"/>
  </si>
  <si>
    <t>533102199410191627</t>
  </si>
  <si>
    <t>何丹</t>
  </si>
  <si>
    <t>瑞丽市老年大学</t>
  </si>
  <si>
    <t>215331032603</t>
  </si>
  <si>
    <t>533001199207231249</t>
  </si>
  <si>
    <t>李翠霞</t>
  </si>
  <si>
    <t>215331032529</t>
  </si>
  <si>
    <t>53310219921029121X</t>
  </si>
  <si>
    <t>张哲</t>
  </si>
  <si>
    <t>瑞丽市畹町经济开发区青少年儿童业余体校</t>
  </si>
  <si>
    <t>215331031518</t>
  </si>
  <si>
    <t>533123199108311212</t>
  </si>
  <si>
    <t>刀承志</t>
  </si>
  <si>
    <t>215331033420</t>
  </si>
  <si>
    <t>533122199301061415</t>
  </si>
  <si>
    <t>王兴涛</t>
  </si>
  <si>
    <t>215331032404</t>
  </si>
  <si>
    <t>舞蹈教师</t>
  </si>
  <si>
    <t>举重训练教练</t>
  </si>
  <si>
    <t>3102210005</t>
  </si>
  <si>
    <t>533103199308193825</t>
  </si>
  <si>
    <t>孔梦</t>
  </si>
  <si>
    <t>215331030907</t>
  </si>
  <si>
    <t>播音主持</t>
  </si>
  <si>
    <t>3124210005</t>
  </si>
  <si>
    <t>陇川县广播电视台</t>
  </si>
  <si>
    <t>德宏州五种世居少数民族</t>
  </si>
  <si>
    <t>533103199407283826</t>
  </si>
  <si>
    <t>张蓝文慧</t>
  </si>
  <si>
    <t>215331030714</t>
  </si>
  <si>
    <t>533124199109252425</t>
  </si>
  <si>
    <t>徐梦妮</t>
  </si>
  <si>
    <t>215331030915</t>
  </si>
  <si>
    <t>533103199208273422</t>
  </si>
  <si>
    <t>彭婷</t>
  </si>
  <si>
    <t>女</t>
    <phoneticPr fontId="9" type="noConversion"/>
  </si>
  <si>
    <t>傣族</t>
    <phoneticPr fontId="9" type="noConversion"/>
  </si>
  <si>
    <t>民族舞蹈编导</t>
    <phoneticPr fontId="9" type="noConversion"/>
  </si>
  <si>
    <t>3103210003</t>
  </si>
  <si>
    <t>芒市文化馆</t>
  </si>
  <si>
    <t>215331031311</t>
  </si>
  <si>
    <t>533124199508112729</t>
  </si>
  <si>
    <t>李晨钰</t>
  </si>
  <si>
    <t>景颇族</t>
    <phoneticPr fontId="9" type="noConversion"/>
  </si>
  <si>
    <t>舞蹈表演</t>
  </si>
  <si>
    <t>3103210004</t>
  </si>
  <si>
    <t>215331033622</t>
  </si>
  <si>
    <t>533123199510091422</t>
  </si>
  <si>
    <t>岳希亭</t>
  </si>
  <si>
    <t>215331030927</t>
  </si>
  <si>
    <t>533124199301041548</t>
  </si>
  <si>
    <t>周艳</t>
  </si>
  <si>
    <t>215331033119</t>
  </si>
  <si>
    <t>533124199505162720</t>
  </si>
  <si>
    <t>翟玥</t>
  </si>
  <si>
    <t>汉族</t>
    <phoneticPr fontId="9" type="noConversion"/>
  </si>
  <si>
    <t>215331031614</t>
  </si>
  <si>
    <t>533103199412094229</t>
  </si>
  <si>
    <t>赵聪芬</t>
  </si>
  <si>
    <t>215331033108</t>
  </si>
  <si>
    <t>533124199301312715</t>
  </si>
  <si>
    <t>多晨安</t>
  </si>
  <si>
    <t>男</t>
    <phoneticPr fontId="9" type="noConversion"/>
  </si>
  <si>
    <t>德昂族</t>
    <phoneticPr fontId="9" type="noConversion"/>
  </si>
  <si>
    <t>215331031720</t>
  </si>
  <si>
    <t>放弃专业技能测试</t>
    <phoneticPr fontId="9" type="noConversion"/>
  </si>
  <si>
    <t>533122199112210020</t>
  </si>
  <si>
    <t>肖祥婷</t>
  </si>
  <si>
    <t>记者</t>
    <phoneticPr fontId="9" type="noConversion"/>
  </si>
  <si>
    <t>3103210001</t>
  </si>
  <si>
    <t>芒市广播电视台</t>
  </si>
  <si>
    <t>215331032024</t>
  </si>
  <si>
    <t>533023199310233718</t>
  </si>
  <si>
    <t>唐念邦</t>
  </si>
  <si>
    <t>215331033021</t>
  </si>
  <si>
    <t>533124199501252729</t>
  </si>
  <si>
    <t>朱娟</t>
  </si>
  <si>
    <t>盘龙区</t>
  </si>
  <si>
    <t>215331032816</t>
  </si>
  <si>
    <t>533103199306180529</t>
  </si>
  <si>
    <t>肖相静</t>
  </si>
  <si>
    <t>播音员</t>
  </si>
  <si>
    <t>315331014124</t>
  </si>
  <si>
    <t>533103199404200247</t>
  </si>
  <si>
    <t>阮相亮</t>
  </si>
  <si>
    <t>315331013125</t>
  </si>
  <si>
    <t>533123199006203624</t>
  </si>
  <si>
    <t>寸保英</t>
  </si>
  <si>
    <t>315331011827</t>
  </si>
  <si>
    <t>533103199002063841</t>
  </si>
  <si>
    <t>郝云菲</t>
  </si>
  <si>
    <t>白族</t>
  </si>
  <si>
    <t>梁河县广播电视台（3122210007）</t>
  </si>
  <si>
    <t>215331030110</t>
  </si>
  <si>
    <t>533122198901210010</t>
  </si>
  <si>
    <t>李意川</t>
  </si>
  <si>
    <t>215331032023</t>
  </si>
  <si>
    <t>533103199201053427</t>
  </si>
  <si>
    <t>何秧</t>
  </si>
  <si>
    <t>215331030410</t>
  </si>
  <si>
    <t>533122199406030439</t>
  </si>
  <si>
    <t>陈登威</t>
  </si>
  <si>
    <t>梁河县老年人体育协会（3122210003）</t>
  </si>
  <si>
    <t>215331033203</t>
  </si>
  <si>
    <t>533123199207200059</t>
  </si>
  <si>
    <t>木然攀翁</t>
  </si>
  <si>
    <t>215331030830</t>
  </si>
  <si>
    <t>533122199301200016</t>
  </si>
  <si>
    <t>钱延</t>
  </si>
  <si>
    <t>215331033207</t>
  </si>
  <si>
    <t>编辑</t>
  </si>
  <si>
    <t>芒市</t>
    <phoneticPr fontId="1" type="noConversion"/>
  </si>
  <si>
    <t>3122210007</t>
  </si>
  <si>
    <t>3122210003</t>
  </si>
  <si>
    <t>体育</t>
    <phoneticPr fontId="1" type="noConversion"/>
  </si>
  <si>
    <t>非云南省</t>
    <phoneticPr fontId="1" type="noConversion"/>
  </si>
  <si>
    <t>非云南省或不在云南省内</t>
    <phoneticPr fontId="1" type="noConversion"/>
  </si>
  <si>
    <t>德宏州民族文化工作团</t>
    <phoneticPr fontId="1" type="noConversion"/>
  </si>
  <si>
    <t>德宏州少数民族语言电影译制中心</t>
    <phoneticPr fontId="1" type="noConversion"/>
  </si>
  <si>
    <t>德宏州民族文化工作团</t>
    <phoneticPr fontId="1" type="noConversion"/>
  </si>
  <si>
    <t>2017年德宏州公开招聘事业单位工作人员技能测试岗位考生综合成绩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</si>
</sst>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_);[Red]\(0.00\)"/>
    <numFmt numFmtId="177" formatCode="0.00_ "/>
  </numFmts>
  <fonts count="14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4"/>
      <color theme="1"/>
      <name val="宋体"/>
      <family val="2"/>
      <charset val="134"/>
      <scheme val="minor"/>
    </font>
    <font>
      <sz val="14"/>
      <color theme="1"/>
      <name val="宋体"/>
      <family val="3"/>
      <charset val="134"/>
      <scheme val="minor"/>
    </font>
    <font>
      <sz val="11"/>
      <name val="宋体"/>
      <family val="2"/>
      <charset val="134"/>
      <scheme val="minor"/>
    </font>
    <font>
      <sz val="1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6"/>
      <name val="仿宋_GB2312"/>
      <charset val="134"/>
    </font>
    <font>
      <sz val="16"/>
      <name val="宋体"/>
      <family val="3"/>
      <charset val="134"/>
      <scheme val="minor"/>
    </font>
    <font>
      <sz val="9"/>
      <name val="宋体"/>
      <family val="3"/>
      <charset val="134"/>
    </font>
    <font>
      <b/>
      <sz val="16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1"/>
      <name val="宋体"/>
      <family val="3"/>
      <charset val="134"/>
    </font>
    <font>
      <b/>
      <sz val="1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9">
    <xf numFmtId="0" fontId="0" fillId="0" borderId="0" xfId="0">
      <alignment vertical="center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horizontal="center" vertical="center"/>
    </xf>
    <xf numFmtId="49" fontId="0" fillId="2" borderId="1" xfId="0" applyNumberFormat="1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0" fillId="2" borderId="0" xfId="0" applyFill="1">
      <alignment vertical="center"/>
    </xf>
    <xf numFmtId="49" fontId="5" fillId="2" borderId="1" xfId="0" applyNumberFormat="1" applyFont="1" applyFill="1" applyBorder="1" applyAlignment="1">
      <alignment vertical="center"/>
    </xf>
    <xf numFmtId="176" fontId="5" fillId="2" borderId="1" xfId="0" applyNumberFormat="1" applyFont="1" applyFill="1" applyBorder="1" applyAlignment="1">
      <alignment vertical="center"/>
    </xf>
    <xf numFmtId="0" fontId="5" fillId="2" borderId="0" xfId="0" applyFont="1" applyFill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0" xfId="0" applyNumberFormat="1" applyFont="1" applyFill="1" applyBorder="1" applyAlignment="1">
      <alignment horizontal="center" vertical="center" wrapText="1"/>
    </xf>
    <xf numFmtId="0" fontId="0" fillId="0" borderId="1" xfId="0" applyNumberFormat="1" applyBorder="1" applyAlignment="1">
      <alignment vertical="center"/>
    </xf>
    <xf numFmtId="0" fontId="0" fillId="0" borderId="0" xfId="0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177" fontId="10" fillId="0" borderId="1" xfId="0" applyNumberFormat="1" applyFont="1" applyFill="1" applyBorder="1" applyAlignment="1">
      <alignment horizontal="center" vertical="center"/>
    </xf>
    <xf numFmtId="0" fontId="7" fillId="0" borderId="0" xfId="0" applyNumberFormat="1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177" fontId="10" fillId="0" borderId="0" xfId="0" applyNumberFormat="1" applyFont="1" applyFill="1" applyBorder="1" applyAlignment="1">
      <alignment horizontal="center" vertical="center"/>
    </xf>
    <xf numFmtId="0" fontId="8" fillId="0" borderId="0" xfId="0" applyNumberFormat="1" applyFont="1" applyFill="1" applyBorder="1" applyAlignment="1">
      <alignment horizontal="left" vertical="center"/>
    </xf>
    <xf numFmtId="0" fontId="11" fillId="0" borderId="1" xfId="0" applyNumberFormat="1" applyFont="1" applyFill="1" applyBorder="1" applyAlignment="1">
      <alignment horizontal="left" vertical="center"/>
    </xf>
    <xf numFmtId="0" fontId="7" fillId="0" borderId="0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177" fontId="5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177" fontId="4" fillId="0" borderId="1" xfId="0" applyNumberFormat="1" applyFont="1" applyBorder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>
      <alignment vertical="center"/>
    </xf>
    <xf numFmtId="176" fontId="4" fillId="2" borderId="1" xfId="0" applyNumberFormat="1" applyFont="1" applyFill="1" applyBorder="1" applyAlignment="1">
      <alignment vertical="center"/>
    </xf>
    <xf numFmtId="0" fontId="4" fillId="2" borderId="1" xfId="0" applyFont="1" applyFill="1" applyBorder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/>
    </xf>
    <xf numFmtId="0" fontId="4" fillId="0" borderId="0" xfId="0" applyFont="1">
      <alignment vertical="center"/>
    </xf>
    <xf numFmtId="176" fontId="13" fillId="0" borderId="1" xfId="0" applyNumberFormat="1" applyFont="1" applyBorder="1" applyAlignment="1">
      <alignment horizontal="center" vertical="center" wrapText="1"/>
    </xf>
    <xf numFmtId="176" fontId="13" fillId="0" borderId="1" xfId="0" applyNumberFormat="1" applyFont="1" applyBorder="1" applyAlignment="1">
      <alignment horizontal="center" vertical="center"/>
    </xf>
    <xf numFmtId="177" fontId="13" fillId="0" borderId="1" xfId="0" applyNumberFormat="1" applyFont="1" applyFill="1" applyBorder="1" applyAlignment="1">
      <alignment horizontal="center" vertical="center" wrapText="1"/>
    </xf>
    <xf numFmtId="0" fontId="13" fillId="0" borderId="0" xfId="0" applyFont="1">
      <alignment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1"/>
  <sheetViews>
    <sheetView tabSelected="1" topLeftCell="F1" workbookViewId="0">
      <pane ySplit="2" topLeftCell="A3" activePane="bottomLeft" state="frozen"/>
      <selection pane="bottomLeft" sqref="A1:R1"/>
    </sheetView>
  </sheetViews>
  <sheetFormatPr defaultRowHeight="13.5"/>
  <cols>
    <col min="1" max="1" width="18.625" customWidth="1"/>
    <col min="3" max="3" width="5.25" style="4" bestFit="1" customWidth="1"/>
    <col min="6" max="6" width="10.625" customWidth="1"/>
    <col min="7" max="7" width="10.75" customWidth="1"/>
    <col min="8" max="8" width="16" customWidth="1"/>
    <col min="9" max="9" width="13.875" bestFit="1" customWidth="1"/>
    <col min="10" max="10" width="10" customWidth="1"/>
    <col min="11" max="11" width="10.625" style="44" bestFit="1" customWidth="1"/>
    <col min="12" max="12" width="17" style="44" customWidth="1"/>
    <col min="13" max="13" width="9.125" style="44" bestFit="1" customWidth="1"/>
    <col min="14" max="14" width="8.5" style="44" bestFit="1" customWidth="1"/>
    <col min="15" max="16" width="9" style="44"/>
    <col min="17" max="17" width="9" style="48" bestFit="1" customWidth="1"/>
    <col min="18" max="18" width="24.375" style="44" bestFit="1" customWidth="1"/>
  </cols>
  <sheetData>
    <row r="1" spans="1:18" ht="39" customHeight="1">
      <c r="A1" s="26" t="s">
        <v>307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</row>
    <row r="2" spans="1:18" ht="36.75" customHeight="1">
      <c r="A2" s="1" t="s">
        <v>0</v>
      </c>
      <c r="B2" s="1" t="s">
        <v>10</v>
      </c>
      <c r="C2" s="1" t="s">
        <v>185</v>
      </c>
      <c r="D2" s="1" t="s">
        <v>22</v>
      </c>
      <c r="E2" s="1" t="s">
        <v>28</v>
      </c>
      <c r="F2" s="1" t="s">
        <v>36</v>
      </c>
      <c r="G2" s="1" t="s">
        <v>186</v>
      </c>
      <c r="H2" s="1" t="s">
        <v>39</v>
      </c>
      <c r="I2" s="1" t="s">
        <v>41</v>
      </c>
      <c r="J2" s="1" t="s">
        <v>51</v>
      </c>
      <c r="K2" s="28" t="s">
        <v>52</v>
      </c>
      <c r="L2" s="28" t="s">
        <v>53</v>
      </c>
      <c r="M2" s="15" t="s">
        <v>54</v>
      </c>
      <c r="N2" s="29" t="s">
        <v>55</v>
      </c>
      <c r="O2" s="30" t="s">
        <v>56</v>
      </c>
      <c r="P2" s="15" t="s">
        <v>57</v>
      </c>
      <c r="Q2" s="45" t="s">
        <v>58</v>
      </c>
      <c r="R2" s="31" t="s">
        <v>59</v>
      </c>
    </row>
    <row r="3" spans="1:18" ht="20.100000000000001" customHeight="1">
      <c r="A3" s="3" t="s">
        <v>2</v>
      </c>
      <c r="B3" s="3" t="s">
        <v>13</v>
      </c>
      <c r="C3" s="19" t="s">
        <v>14</v>
      </c>
      <c r="D3" s="3" t="s">
        <v>24</v>
      </c>
      <c r="E3" s="3" t="s">
        <v>303</v>
      </c>
      <c r="F3" s="3" t="s">
        <v>37</v>
      </c>
      <c r="G3" s="3" t="s">
        <v>38</v>
      </c>
      <c r="H3" s="3" t="s">
        <v>40</v>
      </c>
      <c r="I3" s="2" t="s">
        <v>43</v>
      </c>
      <c r="J3" s="3" t="s">
        <v>60</v>
      </c>
      <c r="K3" s="32">
        <v>94</v>
      </c>
      <c r="L3" s="33" t="s">
        <v>61</v>
      </c>
      <c r="M3" s="32">
        <v>94</v>
      </c>
      <c r="N3" s="32">
        <v>188</v>
      </c>
      <c r="O3" s="32">
        <v>79.260000000000005</v>
      </c>
      <c r="P3" s="33"/>
      <c r="Q3" s="46">
        <f>(K3+M3)*100/300*0.5+O3*0.5+P3</f>
        <v>70.963333333333338</v>
      </c>
      <c r="R3" s="34"/>
    </row>
    <row r="4" spans="1:18" ht="20.100000000000001" customHeight="1">
      <c r="A4" s="3" t="s">
        <v>6</v>
      </c>
      <c r="B4" s="3" t="s">
        <v>18</v>
      </c>
      <c r="C4" s="19" t="s">
        <v>14</v>
      </c>
      <c r="D4" s="3" t="s">
        <v>25</v>
      </c>
      <c r="E4" s="3" t="s">
        <v>33</v>
      </c>
      <c r="F4" s="3" t="s">
        <v>37</v>
      </c>
      <c r="G4" s="3" t="s">
        <v>38</v>
      </c>
      <c r="H4" s="3" t="s">
        <v>40</v>
      </c>
      <c r="I4" s="2" t="s">
        <v>47</v>
      </c>
      <c r="J4" s="3" t="s">
        <v>60</v>
      </c>
      <c r="K4" s="32">
        <v>70</v>
      </c>
      <c r="L4" s="33" t="s">
        <v>61</v>
      </c>
      <c r="M4" s="32">
        <v>89</v>
      </c>
      <c r="N4" s="32">
        <v>159</v>
      </c>
      <c r="O4" s="32">
        <v>86.2</v>
      </c>
      <c r="P4" s="33"/>
      <c r="Q4" s="46">
        <f t="shared" ref="Q4:Q26" si="0">(K4+M4)*100/300*0.5+O4*0.5+P4</f>
        <v>69.599999999999994</v>
      </c>
      <c r="R4" s="34"/>
    </row>
    <row r="5" spans="1:18" ht="20.100000000000001" customHeight="1">
      <c r="A5" s="3" t="s">
        <v>4</v>
      </c>
      <c r="B5" s="3" t="s">
        <v>16</v>
      </c>
      <c r="C5" s="19" t="s">
        <v>12</v>
      </c>
      <c r="D5" s="3" t="s">
        <v>26</v>
      </c>
      <c r="E5" s="3" t="s">
        <v>31</v>
      </c>
      <c r="F5" s="3" t="s">
        <v>37</v>
      </c>
      <c r="G5" s="3" t="s">
        <v>38</v>
      </c>
      <c r="H5" s="3" t="s">
        <v>40</v>
      </c>
      <c r="I5" s="2" t="s">
        <v>45</v>
      </c>
      <c r="J5" s="3" t="s">
        <v>60</v>
      </c>
      <c r="K5" s="32">
        <v>79.5</v>
      </c>
      <c r="L5" s="33" t="s">
        <v>61</v>
      </c>
      <c r="M5" s="32">
        <v>89.5</v>
      </c>
      <c r="N5" s="32">
        <v>169</v>
      </c>
      <c r="O5" s="32">
        <v>82.5</v>
      </c>
      <c r="P5" s="33"/>
      <c r="Q5" s="46">
        <f t="shared" si="0"/>
        <v>69.416666666666671</v>
      </c>
      <c r="R5" s="34"/>
    </row>
    <row r="6" spans="1:18" ht="20.100000000000001" customHeight="1">
      <c r="A6" s="3" t="s">
        <v>3</v>
      </c>
      <c r="B6" s="3" t="s">
        <v>15</v>
      </c>
      <c r="C6" s="19" t="s">
        <v>12</v>
      </c>
      <c r="D6" s="3" t="s">
        <v>25</v>
      </c>
      <c r="E6" s="3" t="s">
        <v>30</v>
      </c>
      <c r="F6" s="3" t="s">
        <v>37</v>
      </c>
      <c r="G6" s="3" t="s">
        <v>38</v>
      </c>
      <c r="H6" s="3" t="s">
        <v>40</v>
      </c>
      <c r="I6" s="2" t="s">
        <v>44</v>
      </c>
      <c r="J6" s="3" t="s">
        <v>60</v>
      </c>
      <c r="K6" s="32">
        <v>85.5</v>
      </c>
      <c r="L6" s="33" t="s">
        <v>61</v>
      </c>
      <c r="M6" s="32">
        <v>98.5</v>
      </c>
      <c r="N6" s="32">
        <v>184</v>
      </c>
      <c r="O6" s="32">
        <v>77.14</v>
      </c>
      <c r="P6" s="33"/>
      <c r="Q6" s="46">
        <f t="shared" si="0"/>
        <v>69.236666666666665</v>
      </c>
      <c r="R6" s="34"/>
    </row>
    <row r="7" spans="1:18" ht="20.100000000000001" customHeight="1">
      <c r="A7" s="3" t="s">
        <v>5</v>
      </c>
      <c r="B7" s="3" t="s">
        <v>17</v>
      </c>
      <c r="C7" s="19" t="s">
        <v>12</v>
      </c>
      <c r="D7" s="3" t="s">
        <v>25</v>
      </c>
      <c r="E7" s="3" t="s">
        <v>32</v>
      </c>
      <c r="F7" s="3" t="s">
        <v>37</v>
      </c>
      <c r="G7" s="3" t="s">
        <v>38</v>
      </c>
      <c r="H7" s="3" t="s">
        <v>40</v>
      </c>
      <c r="I7" s="2" t="s">
        <v>46</v>
      </c>
      <c r="J7" s="3" t="s">
        <v>60</v>
      </c>
      <c r="K7" s="32">
        <v>79.5</v>
      </c>
      <c r="L7" s="33" t="s">
        <v>61</v>
      </c>
      <c r="M7" s="32">
        <v>88</v>
      </c>
      <c r="N7" s="32">
        <v>167.5</v>
      </c>
      <c r="O7" s="32">
        <v>70.819999999999993</v>
      </c>
      <c r="P7" s="33"/>
      <c r="Q7" s="46">
        <f t="shared" si="0"/>
        <v>63.326666666666668</v>
      </c>
      <c r="R7" s="34"/>
    </row>
    <row r="8" spans="1:18" ht="20.100000000000001" customHeight="1">
      <c r="A8" s="3" t="s">
        <v>1</v>
      </c>
      <c r="B8" s="3" t="s">
        <v>11</v>
      </c>
      <c r="C8" s="19" t="s">
        <v>12</v>
      </c>
      <c r="D8" s="3" t="s">
        <v>23</v>
      </c>
      <c r="E8" s="3" t="s">
        <v>29</v>
      </c>
      <c r="F8" s="3" t="s">
        <v>37</v>
      </c>
      <c r="G8" s="3" t="s">
        <v>38</v>
      </c>
      <c r="H8" s="3" t="s">
        <v>40</v>
      </c>
      <c r="I8" s="2" t="s">
        <v>42</v>
      </c>
      <c r="J8" s="3" t="s">
        <v>60</v>
      </c>
      <c r="K8" s="32">
        <v>93.5</v>
      </c>
      <c r="L8" s="33" t="s">
        <v>61</v>
      </c>
      <c r="M8" s="32">
        <v>104</v>
      </c>
      <c r="N8" s="32">
        <v>197.5</v>
      </c>
      <c r="O8" s="32">
        <v>57.68</v>
      </c>
      <c r="P8" s="33"/>
      <c r="Q8" s="46">
        <f t="shared" si="0"/>
        <v>61.756666666666661</v>
      </c>
      <c r="R8" s="34"/>
    </row>
    <row r="9" spans="1:18" ht="20.100000000000001" customHeight="1">
      <c r="A9" s="3" t="s">
        <v>9</v>
      </c>
      <c r="B9" s="3" t="s">
        <v>21</v>
      </c>
      <c r="C9" s="19" t="s">
        <v>12</v>
      </c>
      <c r="D9" s="3" t="s">
        <v>25</v>
      </c>
      <c r="E9" s="3" t="s">
        <v>35</v>
      </c>
      <c r="F9" s="3" t="s">
        <v>37</v>
      </c>
      <c r="G9" s="3" t="s">
        <v>38</v>
      </c>
      <c r="H9" s="3" t="s">
        <v>40</v>
      </c>
      <c r="I9" s="2" t="s">
        <v>50</v>
      </c>
      <c r="J9" s="3" t="s">
        <v>60</v>
      </c>
      <c r="K9" s="32">
        <v>68.5</v>
      </c>
      <c r="L9" s="33" t="s">
        <v>61</v>
      </c>
      <c r="M9" s="32">
        <v>82</v>
      </c>
      <c r="N9" s="32">
        <v>150.5</v>
      </c>
      <c r="O9" s="32">
        <v>69.599999999999994</v>
      </c>
      <c r="P9" s="33"/>
      <c r="Q9" s="46">
        <f t="shared" si="0"/>
        <v>59.883333333333326</v>
      </c>
      <c r="R9" s="34"/>
    </row>
    <row r="10" spans="1:18" ht="20.100000000000001" customHeight="1">
      <c r="A10" s="3" t="s">
        <v>8</v>
      </c>
      <c r="B10" s="3" t="s">
        <v>20</v>
      </c>
      <c r="C10" s="19" t="s">
        <v>12</v>
      </c>
      <c r="D10" s="3" t="s">
        <v>25</v>
      </c>
      <c r="E10" s="3" t="s">
        <v>32</v>
      </c>
      <c r="F10" s="3" t="s">
        <v>37</v>
      </c>
      <c r="G10" s="3" t="s">
        <v>38</v>
      </c>
      <c r="H10" s="3" t="s">
        <v>40</v>
      </c>
      <c r="I10" s="2" t="s">
        <v>49</v>
      </c>
      <c r="J10" s="3" t="s">
        <v>60</v>
      </c>
      <c r="K10" s="32">
        <v>74</v>
      </c>
      <c r="L10" s="33" t="s">
        <v>61</v>
      </c>
      <c r="M10" s="32">
        <v>78</v>
      </c>
      <c r="N10" s="32">
        <v>152</v>
      </c>
      <c r="O10" s="32">
        <v>59</v>
      </c>
      <c r="P10" s="33"/>
      <c r="Q10" s="46">
        <f t="shared" si="0"/>
        <v>54.833333333333329</v>
      </c>
      <c r="R10" s="34"/>
    </row>
    <row r="11" spans="1:18" ht="20.100000000000001" customHeight="1">
      <c r="A11" s="3" t="s">
        <v>7</v>
      </c>
      <c r="B11" s="3" t="s">
        <v>19</v>
      </c>
      <c r="C11" s="19" t="s">
        <v>12</v>
      </c>
      <c r="D11" s="3" t="s">
        <v>27</v>
      </c>
      <c r="E11" s="3" t="s">
        <v>34</v>
      </c>
      <c r="F11" s="3" t="s">
        <v>37</v>
      </c>
      <c r="G11" s="3" t="s">
        <v>38</v>
      </c>
      <c r="H11" s="3" t="s">
        <v>40</v>
      </c>
      <c r="I11" s="2" t="s">
        <v>48</v>
      </c>
      <c r="J11" s="3" t="s">
        <v>60</v>
      </c>
      <c r="K11" s="32">
        <v>68.5</v>
      </c>
      <c r="L11" s="33" t="s">
        <v>61</v>
      </c>
      <c r="M11" s="32">
        <v>88</v>
      </c>
      <c r="N11" s="32">
        <v>156.5</v>
      </c>
      <c r="O11" s="32">
        <v>56.34</v>
      </c>
      <c r="P11" s="33"/>
      <c r="Q11" s="46">
        <f t="shared" si="0"/>
        <v>54.25333333333333</v>
      </c>
      <c r="R11" s="34"/>
    </row>
    <row r="12" spans="1:18" ht="20.100000000000001" customHeight="1">
      <c r="A12" s="3" t="s">
        <v>62</v>
      </c>
      <c r="B12" s="3" t="s">
        <v>63</v>
      </c>
      <c r="C12" s="19" t="s">
        <v>12</v>
      </c>
      <c r="D12" s="3" t="s">
        <v>23</v>
      </c>
      <c r="E12" s="3" t="s">
        <v>33</v>
      </c>
      <c r="F12" s="3" t="s">
        <v>67</v>
      </c>
      <c r="G12" s="3" t="s">
        <v>68</v>
      </c>
      <c r="H12" s="3" t="s">
        <v>304</v>
      </c>
      <c r="I12" s="2" t="s">
        <v>70</v>
      </c>
      <c r="J12" s="3" t="s">
        <v>60</v>
      </c>
      <c r="K12" s="32">
        <v>51.5</v>
      </c>
      <c r="L12" s="33" t="s">
        <v>61</v>
      </c>
      <c r="M12" s="32">
        <v>54</v>
      </c>
      <c r="N12" s="32">
        <v>105.5</v>
      </c>
      <c r="O12" s="32">
        <v>73.319999999999993</v>
      </c>
      <c r="P12" s="35">
        <v>5</v>
      </c>
      <c r="Q12" s="46">
        <f t="shared" si="0"/>
        <v>59.243333333333325</v>
      </c>
      <c r="R12" s="34" t="s">
        <v>71</v>
      </c>
    </row>
    <row r="13" spans="1:18" ht="20.100000000000001" customHeight="1">
      <c r="A13" s="3" t="s">
        <v>72</v>
      </c>
      <c r="B13" s="3" t="s">
        <v>75</v>
      </c>
      <c r="C13" s="19" t="s">
        <v>14</v>
      </c>
      <c r="D13" s="3" t="s">
        <v>64</v>
      </c>
      <c r="E13" s="3" t="s">
        <v>78</v>
      </c>
      <c r="F13" s="3" t="s">
        <v>79</v>
      </c>
      <c r="G13" s="3" t="s">
        <v>80</v>
      </c>
      <c r="H13" s="3" t="s">
        <v>305</v>
      </c>
      <c r="I13" s="2" t="s">
        <v>82</v>
      </c>
      <c r="J13" s="3" t="s">
        <v>60</v>
      </c>
      <c r="K13" s="32">
        <v>82.5</v>
      </c>
      <c r="L13" s="33" t="s">
        <v>61</v>
      </c>
      <c r="M13" s="32">
        <v>101.5</v>
      </c>
      <c r="N13" s="32">
        <v>184</v>
      </c>
      <c r="O13" s="36">
        <v>89.33</v>
      </c>
      <c r="P13" s="35">
        <v>5</v>
      </c>
      <c r="Q13" s="46">
        <f t="shared" si="0"/>
        <v>80.331666666666663</v>
      </c>
      <c r="R13" s="34" t="s">
        <v>71</v>
      </c>
    </row>
    <row r="14" spans="1:18" ht="20.100000000000001" customHeight="1">
      <c r="A14" s="3" t="s">
        <v>74</v>
      </c>
      <c r="B14" s="3" t="s">
        <v>77</v>
      </c>
      <c r="C14" s="19" t="s">
        <v>12</v>
      </c>
      <c r="D14" s="3" t="s">
        <v>64</v>
      </c>
      <c r="E14" s="3" t="s">
        <v>66</v>
      </c>
      <c r="F14" s="3" t="s">
        <v>79</v>
      </c>
      <c r="G14" s="3" t="s">
        <v>80</v>
      </c>
      <c r="H14" s="3" t="s">
        <v>81</v>
      </c>
      <c r="I14" s="2" t="s">
        <v>84</v>
      </c>
      <c r="J14" s="3" t="s">
        <v>60</v>
      </c>
      <c r="K14" s="32">
        <v>74.5</v>
      </c>
      <c r="L14" s="33" t="s">
        <v>61</v>
      </c>
      <c r="M14" s="32">
        <v>99</v>
      </c>
      <c r="N14" s="32">
        <v>173.5</v>
      </c>
      <c r="O14" s="36">
        <v>83.33</v>
      </c>
      <c r="P14" s="35">
        <v>5</v>
      </c>
      <c r="Q14" s="46">
        <f t="shared" si="0"/>
        <v>75.581666666666663</v>
      </c>
      <c r="R14" s="34" t="s">
        <v>71</v>
      </c>
    </row>
    <row r="15" spans="1:18" ht="20.100000000000001" customHeight="1">
      <c r="A15" s="3" t="s">
        <v>73</v>
      </c>
      <c r="B15" s="3" t="s">
        <v>76</v>
      </c>
      <c r="C15" s="19" t="s">
        <v>12</v>
      </c>
      <c r="D15" s="3" t="s">
        <v>64</v>
      </c>
      <c r="E15" s="3" t="s">
        <v>78</v>
      </c>
      <c r="F15" s="3" t="s">
        <v>79</v>
      </c>
      <c r="G15" s="3" t="s">
        <v>80</v>
      </c>
      <c r="H15" s="3" t="s">
        <v>81</v>
      </c>
      <c r="I15" s="2" t="s">
        <v>83</v>
      </c>
      <c r="J15" s="3" t="s">
        <v>60</v>
      </c>
      <c r="K15" s="32">
        <v>80</v>
      </c>
      <c r="L15" s="33" t="s">
        <v>61</v>
      </c>
      <c r="M15" s="32">
        <v>100.5</v>
      </c>
      <c r="N15" s="32">
        <v>180.5</v>
      </c>
      <c r="O15" s="36">
        <v>73</v>
      </c>
      <c r="P15" s="35">
        <v>5</v>
      </c>
      <c r="Q15" s="46">
        <f t="shared" si="0"/>
        <v>71.583333333333329</v>
      </c>
      <c r="R15" s="34" t="s">
        <v>71</v>
      </c>
    </row>
    <row r="16" spans="1:18" ht="20.100000000000001" customHeight="1">
      <c r="A16" s="3" t="s">
        <v>86</v>
      </c>
      <c r="B16" s="3" t="s">
        <v>90</v>
      </c>
      <c r="C16" s="19" t="s">
        <v>14</v>
      </c>
      <c r="D16" s="3" t="s">
        <v>23</v>
      </c>
      <c r="E16" s="3" t="s">
        <v>33</v>
      </c>
      <c r="F16" s="3" t="s">
        <v>93</v>
      </c>
      <c r="G16" s="20" t="s">
        <v>94</v>
      </c>
      <c r="H16" s="3" t="s">
        <v>306</v>
      </c>
      <c r="I16" s="8" t="s">
        <v>96</v>
      </c>
      <c r="J16" s="20" t="s">
        <v>99</v>
      </c>
      <c r="K16" s="9">
        <v>37.6</v>
      </c>
      <c r="L16" s="20" t="s">
        <v>100</v>
      </c>
      <c r="M16" s="32">
        <v>43</v>
      </c>
      <c r="N16" s="9">
        <v>80.599999999999994</v>
      </c>
      <c r="O16" s="9">
        <v>89.14</v>
      </c>
      <c r="P16" s="37">
        <v>5</v>
      </c>
      <c r="Q16" s="46">
        <f t="shared" si="0"/>
        <v>63.00333333333333</v>
      </c>
      <c r="R16" s="38" t="s">
        <v>71</v>
      </c>
    </row>
    <row r="17" spans="1:18" ht="20.100000000000001" customHeight="1">
      <c r="A17" s="3" t="s">
        <v>85</v>
      </c>
      <c r="B17" s="3" t="s">
        <v>89</v>
      </c>
      <c r="C17" s="19" t="s">
        <v>14</v>
      </c>
      <c r="D17" s="3" t="s">
        <v>23</v>
      </c>
      <c r="E17" s="3" t="s">
        <v>33</v>
      </c>
      <c r="F17" s="3" t="s">
        <v>93</v>
      </c>
      <c r="G17" s="20" t="s">
        <v>94</v>
      </c>
      <c r="H17" s="3" t="s">
        <v>69</v>
      </c>
      <c r="I17" s="8" t="s">
        <v>95</v>
      </c>
      <c r="J17" s="20" t="s">
        <v>99</v>
      </c>
      <c r="K17" s="9">
        <v>30.9</v>
      </c>
      <c r="L17" s="20" t="s">
        <v>100</v>
      </c>
      <c r="M17" s="32">
        <v>53</v>
      </c>
      <c r="N17" s="9">
        <v>83.9</v>
      </c>
      <c r="O17" s="9">
        <v>87.44</v>
      </c>
      <c r="P17" s="37">
        <v>5</v>
      </c>
      <c r="Q17" s="46">
        <f t="shared" si="0"/>
        <v>62.703333333333333</v>
      </c>
      <c r="R17" s="38" t="s">
        <v>71</v>
      </c>
    </row>
    <row r="18" spans="1:18" ht="20.100000000000001" customHeight="1">
      <c r="A18" s="3" t="s">
        <v>87</v>
      </c>
      <c r="B18" s="3" t="s">
        <v>91</v>
      </c>
      <c r="C18" s="19" t="s">
        <v>14</v>
      </c>
      <c r="D18" s="3" t="s">
        <v>23</v>
      </c>
      <c r="E18" s="3" t="s">
        <v>33</v>
      </c>
      <c r="F18" s="3" t="s">
        <v>93</v>
      </c>
      <c r="G18" s="20" t="s">
        <v>94</v>
      </c>
      <c r="H18" s="3" t="s">
        <v>69</v>
      </c>
      <c r="I18" s="8" t="s">
        <v>97</v>
      </c>
      <c r="J18" s="20" t="s">
        <v>99</v>
      </c>
      <c r="K18" s="9">
        <v>40.9</v>
      </c>
      <c r="L18" s="20" t="s">
        <v>100</v>
      </c>
      <c r="M18" s="32">
        <v>34</v>
      </c>
      <c r="N18" s="9">
        <v>74.900000000000006</v>
      </c>
      <c r="O18" s="9">
        <v>86.8</v>
      </c>
      <c r="P18" s="37">
        <v>5</v>
      </c>
      <c r="Q18" s="46">
        <f>(K18+M18)*100/300*0.5+O18*0.5+P18</f>
        <v>60.883333333333333</v>
      </c>
      <c r="R18" s="38" t="s">
        <v>71</v>
      </c>
    </row>
    <row r="19" spans="1:18" ht="20.100000000000001" customHeight="1">
      <c r="A19" s="3" t="s">
        <v>88</v>
      </c>
      <c r="B19" s="3" t="s">
        <v>92</v>
      </c>
      <c r="C19" s="19" t="s">
        <v>14</v>
      </c>
      <c r="D19" s="3" t="s">
        <v>64</v>
      </c>
      <c r="E19" s="3" t="s">
        <v>33</v>
      </c>
      <c r="F19" s="3" t="s">
        <v>93</v>
      </c>
      <c r="G19" s="20" t="s">
        <v>94</v>
      </c>
      <c r="H19" s="3" t="s">
        <v>69</v>
      </c>
      <c r="I19" s="8" t="s">
        <v>98</v>
      </c>
      <c r="J19" s="20" t="s">
        <v>99</v>
      </c>
      <c r="K19" s="9">
        <v>44.5</v>
      </c>
      <c r="L19" s="20" t="s">
        <v>100</v>
      </c>
      <c r="M19" s="32">
        <v>28</v>
      </c>
      <c r="N19" s="9">
        <v>72.5</v>
      </c>
      <c r="O19" s="9">
        <v>86.46</v>
      </c>
      <c r="P19" s="37">
        <v>5</v>
      </c>
      <c r="Q19" s="46">
        <f t="shared" si="0"/>
        <v>60.313333333333333</v>
      </c>
      <c r="R19" s="38" t="s">
        <v>71</v>
      </c>
    </row>
    <row r="20" spans="1:18" ht="20.100000000000001" customHeight="1">
      <c r="A20" s="3" t="s">
        <v>140</v>
      </c>
      <c r="B20" s="3" t="s">
        <v>141</v>
      </c>
      <c r="C20" s="19" t="s">
        <v>14</v>
      </c>
      <c r="D20" s="3" t="s">
        <v>25</v>
      </c>
      <c r="E20" s="3" t="s">
        <v>33</v>
      </c>
      <c r="F20" s="3" t="s">
        <v>93</v>
      </c>
      <c r="G20" s="6" t="s">
        <v>94</v>
      </c>
      <c r="H20" s="3" t="s">
        <v>69</v>
      </c>
      <c r="I20" s="5" t="s">
        <v>142</v>
      </c>
      <c r="J20" s="6" t="s">
        <v>99</v>
      </c>
      <c r="K20" s="39">
        <v>79.7</v>
      </c>
      <c r="L20" s="20" t="s">
        <v>100</v>
      </c>
      <c r="M20" s="32">
        <v>78.5</v>
      </c>
      <c r="N20" s="39">
        <v>158.19999999999999</v>
      </c>
      <c r="O20" s="39">
        <v>61.46</v>
      </c>
      <c r="P20" s="20"/>
      <c r="Q20" s="46">
        <f t="shared" si="0"/>
        <v>57.096666666666664</v>
      </c>
      <c r="R20" s="40"/>
    </row>
    <row r="21" spans="1:18" ht="20.100000000000001" customHeight="1">
      <c r="A21" s="3" t="s">
        <v>143</v>
      </c>
      <c r="B21" s="3" t="s">
        <v>144</v>
      </c>
      <c r="C21" s="19" t="s">
        <v>14</v>
      </c>
      <c r="D21" s="3" t="s">
        <v>25</v>
      </c>
      <c r="E21" s="3" t="s">
        <v>65</v>
      </c>
      <c r="F21" s="3" t="s">
        <v>93</v>
      </c>
      <c r="G21" s="6" t="s">
        <v>94</v>
      </c>
      <c r="H21" s="3" t="s">
        <v>69</v>
      </c>
      <c r="I21" s="5" t="s">
        <v>145</v>
      </c>
      <c r="J21" s="6" t="s">
        <v>99</v>
      </c>
      <c r="K21" s="39">
        <v>74.5</v>
      </c>
      <c r="L21" s="20" t="s">
        <v>100</v>
      </c>
      <c r="M21" s="32">
        <v>75</v>
      </c>
      <c r="N21" s="39">
        <v>149.5</v>
      </c>
      <c r="O21" s="39">
        <v>55.06</v>
      </c>
      <c r="P21" s="20"/>
      <c r="Q21" s="46">
        <f t="shared" si="0"/>
        <v>52.446666666666673</v>
      </c>
      <c r="R21" s="40"/>
    </row>
    <row r="22" spans="1:18" s="10" customFormat="1" ht="20.100000000000001" customHeight="1">
      <c r="A22" s="3" t="s">
        <v>149</v>
      </c>
      <c r="B22" s="3" t="s">
        <v>150</v>
      </c>
      <c r="C22" s="19" t="s">
        <v>14</v>
      </c>
      <c r="D22" s="3" t="s">
        <v>25</v>
      </c>
      <c r="E22" s="3" t="s">
        <v>66</v>
      </c>
      <c r="F22" s="3" t="s">
        <v>93</v>
      </c>
      <c r="G22" s="6" t="s">
        <v>94</v>
      </c>
      <c r="H22" s="3" t="s">
        <v>69</v>
      </c>
      <c r="I22" s="5" t="s">
        <v>151</v>
      </c>
      <c r="J22" s="6" t="s">
        <v>99</v>
      </c>
      <c r="K22" s="39">
        <v>54.2</v>
      </c>
      <c r="L22" s="20" t="s">
        <v>100</v>
      </c>
      <c r="M22" s="32">
        <v>66</v>
      </c>
      <c r="N22" s="39">
        <v>120.2</v>
      </c>
      <c r="O22" s="39">
        <v>61.47</v>
      </c>
      <c r="P22" s="20"/>
      <c r="Q22" s="46">
        <f t="shared" si="0"/>
        <v>50.768333333333331</v>
      </c>
      <c r="R22" s="40"/>
    </row>
    <row r="23" spans="1:18" s="10" customFormat="1" ht="20.100000000000001" customHeight="1">
      <c r="A23" s="3" t="s">
        <v>146</v>
      </c>
      <c r="B23" s="3" t="s">
        <v>147</v>
      </c>
      <c r="C23" s="19" t="s">
        <v>14</v>
      </c>
      <c r="D23" s="3" t="s">
        <v>25</v>
      </c>
      <c r="E23" s="3" t="s">
        <v>65</v>
      </c>
      <c r="F23" s="3" t="s">
        <v>93</v>
      </c>
      <c r="G23" s="6" t="s">
        <v>94</v>
      </c>
      <c r="H23" s="3" t="s">
        <v>69</v>
      </c>
      <c r="I23" s="5" t="s">
        <v>148</v>
      </c>
      <c r="J23" s="6" t="s">
        <v>99</v>
      </c>
      <c r="K23" s="39">
        <v>70.099999999999994</v>
      </c>
      <c r="L23" s="20" t="s">
        <v>100</v>
      </c>
      <c r="M23" s="32">
        <v>78</v>
      </c>
      <c r="N23" s="39">
        <v>148.1</v>
      </c>
      <c r="O23" s="39">
        <v>42.9</v>
      </c>
      <c r="P23" s="20"/>
      <c r="Q23" s="46">
        <f t="shared" si="0"/>
        <v>46.133333333333333</v>
      </c>
      <c r="R23" s="40"/>
    </row>
    <row r="24" spans="1:18" s="10" customFormat="1" ht="20.100000000000001" customHeight="1">
      <c r="A24" s="3" t="s">
        <v>101</v>
      </c>
      <c r="B24" s="3" t="s">
        <v>102</v>
      </c>
      <c r="C24" s="19" t="s">
        <v>12</v>
      </c>
      <c r="D24" s="3" t="s">
        <v>23</v>
      </c>
      <c r="E24" s="3" t="s">
        <v>66</v>
      </c>
      <c r="F24" s="3" t="s">
        <v>103</v>
      </c>
      <c r="G24" s="3" t="s">
        <v>104</v>
      </c>
      <c r="H24" s="3" t="s">
        <v>69</v>
      </c>
      <c r="I24" s="2" t="s">
        <v>105</v>
      </c>
      <c r="J24" s="3" t="s">
        <v>99</v>
      </c>
      <c r="K24" s="32">
        <v>66.2</v>
      </c>
      <c r="L24" s="33" t="s">
        <v>100</v>
      </c>
      <c r="M24" s="32">
        <v>47.5</v>
      </c>
      <c r="N24" s="32">
        <v>113.7</v>
      </c>
      <c r="O24" s="32">
        <v>88.38</v>
      </c>
      <c r="P24" s="35">
        <v>5</v>
      </c>
      <c r="Q24" s="46">
        <f t="shared" si="0"/>
        <v>68.14</v>
      </c>
      <c r="R24" s="34" t="s">
        <v>71</v>
      </c>
    </row>
    <row r="25" spans="1:18" s="10" customFormat="1" ht="20.100000000000001" customHeight="1">
      <c r="A25" s="3" t="s">
        <v>152</v>
      </c>
      <c r="B25" s="3" t="s">
        <v>153</v>
      </c>
      <c r="C25" s="19" t="s">
        <v>12</v>
      </c>
      <c r="D25" s="3" t="s">
        <v>25</v>
      </c>
      <c r="E25" s="3" t="s">
        <v>33</v>
      </c>
      <c r="F25" s="3" t="s">
        <v>103</v>
      </c>
      <c r="G25" s="3" t="s">
        <v>104</v>
      </c>
      <c r="H25" s="3" t="s">
        <v>69</v>
      </c>
      <c r="I25" s="2" t="s">
        <v>174</v>
      </c>
      <c r="J25" s="3" t="s">
        <v>99</v>
      </c>
      <c r="K25" s="32">
        <v>85.9</v>
      </c>
      <c r="L25" s="33" t="s">
        <v>100</v>
      </c>
      <c r="M25" s="32">
        <v>95</v>
      </c>
      <c r="N25" s="32">
        <v>180.9</v>
      </c>
      <c r="O25" s="32">
        <v>60.32</v>
      </c>
      <c r="P25" s="33"/>
      <c r="Q25" s="46">
        <f>(K25+M25)*100/300*0.5+O25*0.5+P25</f>
        <v>60.31</v>
      </c>
      <c r="R25" s="34"/>
    </row>
    <row r="26" spans="1:18" s="7" customFormat="1" ht="20.100000000000001" customHeight="1">
      <c r="A26" s="3" t="s">
        <v>164</v>
      </c>
      <c r="B26" s="3" t="s">
        <v>165</v>
      </c>
      <c r="C26" s="19" t="s">
        <v>12</v>
      </c>
      <c r="D26" s="3" t="s">
        <v>23</v>
      </c>
      <c r="E26" s="3" t="s">
        <v>66</v>
      </c>
      <c r="F26" s="3" t="s">
        <v>103</v>
      </c>
      <c r="G26" s="3" t="s">
        <v>104</v>
      </c>
      <c r="H26" s="3" t="s">
        <v>69</v>
      </c>
      <c r="I26" s="2" t="s">
        <v>180</v>
      </c>
      <c r="J26" s="3" t="s">
        <v>99</v>
      </c>
      <c r="K26" s="32">
        <v>57.8</v>
      </c>
      <c r="L26" s="33" t="s">
        <v>100</v>
      </c>
      <c r="M26" s="32">
        <v>67.5</v>
      </c>
      <c r="N26" s="32">
        <v>125.3</v>
      </c>
      <c r="O26" s="32">
        <v>66.239999999999995</v>
      </c>
      <c r="P26" s="35">
        <v>5</v>
      </c>
      <c r="Q26" s="46">
        <f t="shared" si="0"/>
        <v>59.00333333333333</v>
      </c>
      <c r="R26" s="34" t="s">
        <v>71</v>
      </c>
    </row>
    <row r="27" spans="1:18" s="7" customFormat="1" ht="20.100000000000001" customHeight="1">
      <c r="A27" s="3" t="s">
        <v>154</v>
      </c>
      <c r="B27" s="3" t="s">
        <v>155</v>
      </c>
      <c r="C27" s="19" t="s">
        <v>12</v>
      </c>
      <c r="D27" s="3" t="s">
        <v>25</v>
      </c>
      <c r="E27" s="3" t="s">
        <v>33</v>
      </c>
      <c r="F27" s="3" t="s">
        <v>103</v>
      </c>
      <c r="G27" s="3" t="s">
        <v>104</v>
      </c>
      <c r="H27" s="3" t="s">
        <v>69</v>
      </c>
      <c r="I27" s="2" t="s">
        <v>175</v>
      </c>
      <c r="J27" s="3" t="s">
        <v>99</v>
      </c>
      <c r="K27" s="32">
        <v>78.400000000000006</v>
      </c>
      <c r="L27" s="33" t="s">
        <v>100</v>
      </c>
      <c r="M27" s="32">
        <v>81.5</v>
      </c>
      <c r="N27" s="32">
        <v>159.9</v>
      </c>
      <c r="O27" s="32">
        <v>64.599999999999994</v>
      </c>
      <c r="P27" s="33"/>
      <c r="Q27" s="46">
        <f>(K27+M27)*100/300*0.5+O27*0.5+P27</f>
        <v>58.949999999999996</v>
      </c>
      <c r="R27" s="34"/>
    </row>
    <row r="28" spans="1:18" s="7" customFormat="1" ht="20.100000000000001" customHeight="1">
      <c r="A28" s="3" t="s">
        <v>162</v>
      </c>
      <c r="B28" s="3" t="s">
        <v>163</v>
      </c>
      <c r="C28" s="19" t="s">
        <v>12</v>
      </c>
      <c r="D28" s="3" t="s">
        <v>25</v>
      </c>
      <c r="E28" s="3" t="s">
        <v>66</v>
      </c>
      <c r="F28" s="3" t="s">
        <v>103</v>
      </c>
      <c r="G28" s="3" t="s">
        <v>104</v>
      </c>
      <c r="H28" s="3" t="s">
        <v>69</v>
      </c>
      <c r="I28" s="2" t="s">
        <v>179</v>
      </c>
      <c r="J28" s="3" t="s">
        <v>99</v>
      </c>
      <c r="K28" s="32">
        <v>54.5</v>
      </c>
      <c r="L28" s="33" t="s">
        <v>100</v>
      </c>
      <c r="M28" s="32">
        <v>72</v>
      </c>
      <c r="N28" s="32">
        <v>126.5</v>
      </c>
      <c r="O28" s="32">
        <v>66.86</v>
      </c>
      <c r="P28" s="33"/>
      <c r="Q28" s="46">
        <f t="shared" ref="Q28:Q43" si="1">(K28+M28)*100/300*0.5+O28*0.5+P28</f>
        <v>54.513333333333335</v>
      </c>
      <c r="R28" s="34"/>
    </row>
    <row r="29" spans="1:18" s="7" customFormat="1" ht="20.100000000000001" customHeight="1">
      <c r="A29" s="3" t="s">
        <v>158</v>
      </c>
      <c r="B29" s="3" t="s">
        <v>159</v>
      </c>
      <c r="C29" s="19" t="s">
        <v>12</v>
      </c>
      <c r="D29" s="3" t="s">
        <v>25</v>
      </c>
      <c r="E29" s="3" t="s">
        <v>33</v>
      </c>
      <c r="F29" s="3" t="s">
        <v>103</v>
      </c>
      <c r="G29" s="3" t="s">
        <v>104</v>
      </c>
      <c r="H29" s="3" t="s">
        <v>69</v>
      </c>
      <c r="I29" s="2" t="s">
        <v>177</v>
      </c>
      <c r="J29" s="3" t="s">
        <v>99</v>
      </c>
      <c r="K29" s="32">
        <v>72.400000000000006</v>
      </c>
      <c r="L29" s="33" t="s">
        <v>100</v>
      </c>
      <c r="M29" s="32">
        <v>59.5</v>
      </c>
      <c r="N29" s="32">
        <v>131.9</v>
      </c>
      <c r="O29" s="32">
        <v>63.76</v>
      </c>
      <c r="P29" s="33"/>
      <c r="Q29" s="46">
        <f t="shared" si="1"/>
        <v>53.86333333333333</v>
      </c>
      <c r="R29" s="34"/>
    </row>
    <row r="30" spans="1:18" ht="20.100000000000001" customHeight="1">
      <c r="A30" s="3" t="s">
        <v>160</v>
      </c>
      <c r="B30" s="3" t="s">
        <v>161</v>
      </c>
      <c r="C30" s="19" t="s">
        <v>12</v>
      </c>
      <c r="D30" s="3" t="s">
        <v>25</v>
      </c>
      <c r="E30" s="3" t="s">
        <v>33</v>
      </c>
      <c r="F30" s="3" t="s">
        <v>103</v>
      </c>
      <c r="G30" s="3" t="s">
        <v>104</v>
      </c>
      <c r="H30" s="3" t="s">
        <v>69</v>
      </c>
      <c r="I30" s="2" t="s">
        <v>178</v>
      </c>
      <c r="J30" s="3" t="s">
        <v>99</v>
      </c>
      <c r="K30" s="32">
        <v>49</v>
      </c>
      <c r="L30" s="33" t="s">
        <v>100</v>
      </c>
      <c r="M30" s="32">
        <v>81</v>
      </c>
      <c r="N30" s="32">
        <v>130</v>
      </c>
      <c r="O30" s="32">
        <v>63.16</v>
      </c>
      <c r="P30" s="33"/>
      <c r="Q30" s="46">
        <f t="shared" si="1"/>
        <v>53.24666666666667</v>
      </c>
      <c r="R30" s="34"/>
    </row>
    <row r="31" spans="1:18" ht="20.100000000000001" customHeight="1">
      <c r="A31" s="3" t="s">
        <v>166</v>
      </c>
      <c r="B31" s="3" t="s">
        <v>167</v>
      </c>
      <c r="C31" s="19" t="s">
        <v>12</v>
      </c>
      <c r="D31" s="3" t="s">
        <v>25</v>
      </c>
      <c r="E31" s="3" t="s">
        <v>33</v>
      </c>
      <c r="F31" s="3" t="s">
        <v>103</v>
      </c>
      <c r="G31" s="3" t="s">
        <v>104</v>
      </c>
      <c r="H31" s="3" t="s">
        <v>69</v>
      </c>
      <c r="I31" s="2" t="s">
        <v>181</v>
      </c>
      <c r="J31" s="3" t="s">
        <v>99</v>
      </c>
      <c r="K31" s="32">
        <v>46.6</v>
      </c>
      <c r="L31" s="33" t="s">
        <v>100</v>
      </c>
      <c r="M31" s="32">
        <v>77</v>
      </c>
      <c r="N31" s="32">
        <v>123.6</v>
      </c>
      <c r="O31" s="32">
        <v>64.900000000000006</v>
      </c>
      <c r="P31" s="33"/>
      <c r="Q31" s="46">
        <f t="shared" si="1"/>
        <v>53.050000000000004</v>
      </c>
      <c r="R31" s="34"/>
    </row>
    <row r="32" spans="1:18" ht="20.100000000000001" customHeight="1">
      <c r="A32" s="3" t="s">
        <v>170</v>
      </c>
      <c r="B32" s="3" t="s">
        <v>171</v>
      </c>
      <c r="C32" s="19" t="s">
        <v>12</v>
      </c>
      <c r="D32" s="3" t="s">
        <v>64</v>
      </c>
      <c r="E32" s="3" t="s">
        <v>33</v>
      </c>
      <c r="F32" s="3" t="s">
        <v>103</v>
      </c>
      <c r="G32" s="3" t="s">
        <v>104</v>
      </c>
      <c r="H32" s="3" t="s">
        <v>69</v>
      </c>
      <c r="I32" s="2" t="s">
        <v>183</v>
      </c>
      <c r="J32" s="3" t="s">
        <v>99</v>
      </c>
      <c r="K32" s="32">
        <v>38.200000000000003</v>
      </c>
      <c r="L32" s="33" t="s">
        <v>100</v>
      </c>
      <c r="M32" s="32">
        <v>70</v>
      </c>
      <c r="N32" s="32">
        <v>108.2</v>
      </c>
      <c r="O32" s="32">
        <v>59.6</v>
      </c>
      <c r="P32" s="35">
        <v>5</v>
      </c>
      <c r="Q32" s="46">
        <f t="shared" si="1"/>
        <v>52.833333333333336</v>
      </c>
      <c r="R32" s="34" t="s">
        <v>71</v>
      </c>
    </row>
    <row r="33" spans="1:18" ht="20.100000000000001" customHeight="1">
      <c r="A33" s="3" t="s">
        <v>168</v>
      </c>
      <c r="B33" s="3" t="s">
        <v>169</v>
      </c>
      <c r="C33" s="19" t="s">
        <v>12</v>
      </c>
      <c r="D33" s="3" t="s">
        <v>25</v>
      </c>
      <c r="E33" s="3" t="s">
        <v>33</v>
      </c>
      <c r="F33" s="3" t="s">
        <v>103</v>
      </c>
      <c r="G33" s="3" t="s">
        <v>104</v>
      </c>
      <c r="H33" s="3" t="s">
        <v>69</v>
      </c>
      <c r="I33" s="2" t="s">
        <v>182</v>
      </c>
      <c r="J33" s="3" t="s">
        <v>99</v>
      </c>
      <c r="K33" s="32">
        <v>46.4</v>
      </c>
      <c r="L33" s="33" t="s">
        <v>100</v>
      </c>
      <c r="M33" s="32">
        <v>63</v>
      </c>
      <c r="N33" s="32">
        <v>109.4</v>
      </c>
      <c r="O33" s="32">
        <v>59.96</v>
      </c>
      <c r="P33" s="33"/>
      <c r="Q33" s="46">
        <f t="shared" si="1"/>
        <v>48.213333333333338</v>
      </c>
      <c r="R33" s="34"/>
    </row>
    <row r="34" spans="1:18" ht="20.100000000000001" customHeight="1">
      <c r="A34" s="3" t="s">
        <v>172</v>
      </c>
      <c r="B34" s="3" t="s">
        <v>173</v>
      </c>
      <c r="C34" s="19" t="s">
        <v>12</v>
      </c>
      <c r="D34" s="3" t="s">
        <v>23</v>
      </c>
      <c r="E34" s="3" t="s">
        <v>123</v>
      </c>
      <c r="F34" s="3" t="s">
        <v>103</v>
      </c>
      <c r="G34" s="3" t="s">
        <v>104</v>
      </c>
      <c r="H34" s="3" t="s">
        <v>69</v>
      </c>
      <c r="I34" s="2" t="s">
        <v>184</v>
      </c>
      <c r="J34" s="3" t="s">
        <v>99</v>
      </c>
      <c r="K34" s="32">
        <v>53.3</v>
      </c>
      <c r="L34" s="33" t="s">
        <v>100</v>
      </c>
      <c r="M34" s="32">
        <v>38.5</v>
      </c>
      <c r="N34" s="32">
        <v>91.8</v>
      </c>
      <c r="O34" s="32">
        <v>51</v>
      </c>
      <c r="P34" s="35">
        <v>5</v>
      </c>
      <c r="Q34" s="46">
        <f t="shared" si="1"/>
        <v>45.8</v>
      </c>
      <c r="R34" s="34" t="s">
        <v>71</v>
      </c>
    </row>
    <row r="35" spans="1:18" ht="20.100000000000001" customHeight="1">
      <c r="A35" s="3" t="s">
        <v>156</v>
      </c>
      <c r="B35" s="3" t="s">
        <v>157</v>
      </c>
      <c r="C35" s="19" t="s">
        <v>12</v>
      </c>
      <c r="D35" s="3" t="s">
        <v>25</v>
      </c>
      <c r="E35" s="3" t="s">
        <v>33</v>
      </c>
      <c r="F35" s="3" t="s">
        <v>103</v>
      </c>
      <c r="G35" s="3" t="s">
        <v>104</v>
      </c>
      <c r="H35" s="3" t="s">
        <v>69</v>
      </c>
      <c r="I35" s="2" t="s">
        <v>176</v>
      </c>
      <c r="J35" s="3" t="s">
        <v>99</v>
      </c>
      <c r="K35" s="32">
        <v>62.7</v>
      </c>
      <c r="L35" s="33" t="s">
        <v>100</v>
      </c>
      <c r="M35" s="32">
        <v>78</v>
      </c>
      <c r="N35" s="32">
        <v>140.69999999999999</v>
      </c>
      <c r="O35" s="32">
        <v>41.62</v>
      </c>
      <c r="P35" s="33"/>
      <c r="Q35" s="46">
        <f t="shared" si="1"/>
        <v>44.259999999999991</v>
      </c>
      <c r="R35" s="34"/>
    </row>
    <row r="36" spans="1:18" ht="20.100000000000001" customHeight="1">
      <c r="A36" s="3" t="s">
        <v>106</v>
      </c>
      <c r="B36" s="3" t="s">
        <v>109</v>
      </c>
      <c r="C36" s="19" t="s">
        <v>14</v>
      </c>
      <c r="D36" s="3" t="s">
        <v>23</v>
      </c>
      <c r="E36" s="3" t="s">
        <v>33</v>
      </c>
      <c r="F36" s="3" t="s">
        <v>112</v>
      </c>
      <c r="G36" s="3" t="s">
        <v>113</v>
      </c>
      <c r="H36" s="3" t="s">
        <v>69</v>
      </c>
      <c r="I36" s="2" t="s">
        <v>114</v>
      </c>
      <c r="J36" s="3" t="s">
        <v>99</v>
      </c>
      <c r="K36" s="32">
        <v>66.5</v>
      </c>
      <c r="L36" s="33" t="s">
        <v>100</v>
      </c>
      <c r="M36" s="32">
        <v>76.5</v>
      </c>
      <c r="N36" s="32">
        <v>143</v>
      </c>
      <c r="O36" s="32">
        <v>65.98</v>
      </c>
      <c r="P36" s="35">
        <v>5</v>
      </c>
      <c r="Q36" s="46">
        <f t="shared" si="1"/>
        <v>61.823333333333338</v>
      </c>
      <c r="R36" s="34" t="s">
        <v>71</v>
      </c>
    </row>
    <row r="37" spans="1:18" ht="20.100000000000001" customHeight="1">
      <c r="A37" s="3" t="s">
        <v>107</v>
      </c>
      <c r="B37" s="3" t="s">
        <v>110</v>
      </c>
      <c r="C37" s="19" t="s">
        <v>14</v>
      </c>
      <c r="D37" s="3" t="s">
        <v>23</v>
      </c>
      <c r="E37" s="3" t="s">
        <v>33</v>
      </c>
      <c r="F37" s="3" t="s">
        <v>112</v>
      </c>
      <c r="G37" s="3" t="s">
        <v>113</v>
      </c>
      <c r="H37" s="3" t="s">
        <v>69</v>
      </c>
      <c r="I37" s="2" t="s">
        <v>115</v>
      </c>
      <c r="J37" s="3" t="s">
        <v>99</v>
      </c>
      <c r="K37" s="32">
        <v>55.3</v>
      </c>
      <c r="L37" s="33" t="s">
        <v>100</v>
      </c>
      <c r="M37" s="32">
        <v>82</v>
      </c>
      <c r="N37" s="32">
        <v>137.30000000000001</v>
      </c>
      <c r="O37" s="32">
        <v>86.09</v>
      </c>
      <c r="P37" s="35">
        <v>5</v>
      </c>
      <c r="Q37" s="46">
        <f>(K37+M37)*100/300*0.5+O37*0.5+P37</f>
        <v>70.928333333333342</v>
      </c>
      <c r="R37" s="34" t="s">
        <v>71</v>
      </c>
    </row>
    <row r="38" spans="1:18" ht="20.100000000000001" customHeight="1">
      <c r="A38" s="3" t="s">
        <v>108</v>
      </c>
      <c r="B38" s="3" t="s">
        <v>111</v>
      </c>
      <c r="C38" s="19" t="s">
        <v>14</v>
      </c>
      <c r="D38" s="3" t="s">
        <v>64</v>
      </c>
      <c r="E38" s="3" t="s">
        <v>66</v>
      </c>
      <c r="F38" s="3" t="s">
        <v>112</v>
      </c>
      <c r="G38" s="3" t="s">
        <v>113</v>
      </c>
      <c r="H38" s="3" t="s">
        <v>69</v>
      </c>
      <c r="I38" s="2" t="s">
        <v>116</v>
      </c>
      <c r="J38" s="3" t="s">
        <v>99</v>
      </c>
      <c r="K38" s="32">
        <v>25.5</v>
      </c>
      <c r="L38" s="33" t="s">
        <v>100</v>
      </c>
      <c r="M38" s="32">
        <v>37</v>
      </c>
      <c r="N38" s="32">
        <v>62.5</v>
      </c>
      <c r="O38" s="32">
        <v>26.6</v>
      </c>
      <c r="P38" s="35">
        <v>5</v>
      </c>
      <c r="Q38" s="46">
        <f t="shared" si="1"/>
        <v>28.716666666666669</v>
      </c>
      <c r="R38" s="34" t="s">
        <v>71</v>
      </c>
    </row>
    <row r="39" spans="1:18" ht="20.100000000000001" customHeight="1">
      <c r="A39" s="3" t="s">
        <v>117</v>
      </c>
      <c r="B39" s="3" t="s">
        <v>120</v>
      </c>
      <c r="C39" s="19" t="s">
        <v>14</v>
      </c>
      <c r="D39" s="3" t="s">
        <v>23</v>
      </c>
      <c r="E39" s="3" t="s">
        <v>33</v>
      </c>
      <c r="F39" s="3" t="s">
        <v>124</v>
      </c>
      <c r="G39" s="3" t="s">
        <v>125</v>
      </c>
      <c r="H39" s="3" t="s">
        <v>81</v>
      </c>
      <c r="I39" s="2" t="s">
        <v>126</v>
      </c>
      <c r="J39" s="3" t="s">
        <v>99</v>
      </c>
      <c r="K39" s="32">
        <v>95.2</v>
      </c>
      <c r="L39" s="33" t="s">
        <v>100</v>
      </c>
      <c r="M39" s="32">
        <v>92</v>
      </c>
      <c r="N39" s="32">
        <v>187.2</v>
      </c>
      <c r="O39" s="36">
        <v>88.17</v>
      </c>
      <c r="P39" s="35">
        <v>5</v>
      </c>
      <c r="Q39" s="46">
        <f t="shared" si="1"/>
        <v>80.284999999999997</v>
      </c>
      <c r="R39" s="34" t="s">
        <v>71</v>
      </c>
    </row>
    <row r="40" spans="1:18" ht="20.100000000000001" customHeight="1">
      <c r="A40" s="3" t="s">
        <v>119</v>
      </c>
      <c r="B40" s="3" t="s">
        <v>122</v>
      </c>
      <c r="C40" s="19" t="s">
        <v>14</v>
      </c>
      <c r="D40" s="3" t="s">
        <v>23</v>
      </c>
      <c r="E40" s="3" t="s">
        <v>123</v>
      </c>
      <c r="F40" s="3" t="s">
        <v>124</v>
      </c>
      <c r="G40" s="3" t="s">
        <v>125</v>
      </c>
      <c r="H40" s="3" t="s">
        <v>81</v>
      </c>
      <c r="I40" s="2" t="s">
        <v>128</v>
      </c>
      <c r="J40" s="3" t="s">
        <v>99</v>
      </c>
      <c r="K40" s="32">
        <v>81.099999999999994</v>
      </c>
      <c r="L40" s="33" t="s">
        <v>100</v>
      </c>
      <c r="M40" s="32">
        <v>84.5</v>
      </c>
      <c r="N40" s="32">
        <v>165.6</v>
      </c>
      <c r="O40" s="36">
        <v>85</v>
      </c>
      <c r="P40" s="35">
        <v>5</v>
      </c>
      <c r="Q40" s="46">
        <f t="shared" si="1"/>
        <v>75.099999999999994</v>
      </c>
      <c r="R40" s="34" t="s">
        <v>71</v>
      </c>
    </row>
    <row r="41" spans="1:18" ht="20.100000000000001" customHeight="1">
      <c r="A41" s="3" t="s">
        <v>118</v>
      </c>
      <c r="B41" s="3" t="s">
        <v>121</v>
      </c>
      <c r="C41" s="19" t="s">
        <v>14</v>
      </c>
      <c r="D41" s="3" t="s">
        <v>23</v>
      </c>
      <c r="E41" s="3" t="s">
        <v>66</v>
      </c>
      <c r="F41" s="3" t="s">
        <v>124</v>
      </c>
      <c r="G41" s="3" t="s">
        <v>125</v>
      </c>
      <c r="H41" s="3" t="s">
        <v>81</v>
      </c>
      <c r="I41" s="2" t="s">
        <v>127</v>
      </c>
      <c r="J41" s="3" t="s">
        <v>99</v>
      </c>
      <c r="K41" s="32">
        <v>74.5</v>
      </c>
      <c r="L41" s="33" t="s">
        <v>100</v>
      </c>
      <c r="M41" s="32">
        <v>93.5</v>
      </c>
      <c r="N41" s="32">
        <v>168</v>
      </c>
      <c r="O41" s="36">
        <v>54.33</v>
      </c>
      <c r="P41" s="35">
        <v>5</v>
      </c>
      <c r="Q41" s="46">
        <f t="shared" si="1"/>
        <v>60.164999999999999</v>
      </c>
      <c r="R41" s="34" t="s">
        <v>71</v>
      </c>
    </row>
    <row r="42" spans="1:18" ht="20.100000000000001" customHeight="1">
      <c r="A42" s="3" t="s">
        <v>130</v>
      </c>
      <c r="B42" s="3" t="s">
        <v>133</v>
      </c>
      <c r="C42" s="19" t="s">
        <v>14</v>
      </c>
      <c r="D42" s="3" t="s">
        <v>64</v>
      </c>
      <c r="E42" s="3" t="s">
        <v>33</v>
      </c>
      <c r="F42" s="3" t="s">
        <v>135</v>
      </c>
      <c r="G42" s="3" t="s">
        <v>136</v>
      </c>
      <c r="H42" s="3" t="s">
        <v>81</v>
      </c>
      <c r="I42" s="2" t="s">
        <v>138</v>
      </c>
      <c r="J42" s="3" t="s">
        <v>99</v>
      </c>
      <c r="K42" s="32">
        <v>83.5</v>
      </c>
      <c r="L42" s="33" t="s">
        <v>100</v>
      </c>
      <c r="M42" s="32">
        <v>87.5</v>
      </c>
      <c r="N42" s="32">
        <v>171</v>
      </c>
      <c r="O42" s="36">
        <v>92.33</v>
      </c>
      <c r="P42" s="35">
        <v>5</v>
      </c>
      <c r="Q42" s="46">
        <f t="shared" si="1"/>
        <v>79.664999999999992</v>
      </c>
      <c r="R42" s="34" t="s">
        <v>71</v>
      </c>
    </row>
    <row r="43" spans="1:18" ht="20.100000000000001" customHeight="1">
      <c r="A43" s="3" t="s">
        <v>129</v>
      </c>
      <c r="B43" s="3" t="s">
        <v>132</v>
      </c>
      <c r="C43" s="19" t="s">
        <v>14</v>
      </c>
      <c r="D43" s="3" t="s">
        <v>64</v>
      </c>
      <c r="E43" s="3" t="s">
        <v>33</v>
      </c>
      <c r="F43" s="3" t="s">
        <v>135</v>
      </c>
      <c r="G43" s="3" t="s">
        <v>136</v>
      </c>
      <c r="H43" s="3" t="s">
        <v>81</v>
      </c>
      <c r="I43" s="2" t="s">
        <v>137</v>
      </c>
      <c r="J43" s="3" t="s">
        <v>99</v>
      </c>
      <c r="K43" s="32">
        <v>92.3</v>
      </c>
      <c r="L43" s="33" t="s">
        <v>100</v>
      </c>
      <c r="M43" s="32">
        <v>84</v>
      </c>
      <c r="N43" s="32">
        <v>176.3</v>
      </c>
      <c r="O43" s="36">
        <v>75.67</v>
      </c>
      <c r="P43" s="35">
        <v>5</v>
      </c>
      <c r="Q43" s="46">
        <f t="shared" si="1"/>
        <v>72.218333333333334</v>
      </c>
      <c r="R43" s="34" t="s">
        <v>71</v>
      </c>
    </row>
    <row r="44" spans="1:18" ht="20.100000000000001" customHeight="1">
      <c r="A44" s="3" t="s">
        <v>131</v>
      </c>
      <c r="B44" s="3" t="s">
        <v>134</v>
      </c>
      <c r="C44" s="19" t="s">
        <v>12</v>
      </c>
      <c r="D44" s="3" t="s">
        <v>64</v>
      </c>
      <c r="E44" s="3" t="s">
        <v>78</v>
      </c>
      <c r="F44" s="3" t="s">
        <v>135</v>
      </c>
      <c r="G44" s="3" t="s">
        <v>136</v>
      </c>
      <c r="H44" s="3" t="s">
        <v>81</v>
      </c>
      <c r="I44" s="2" t="s">
        <v>139</v>
      </c>
      <c r="J44" s="3" t="s">
        <v>99</v>
      </c>
      <c r="K44" s="32">
        <v>74.8</v>
      </c>
      <c r="L44" s="33" t="s">
        <v>100</v>
      </c>
      <c r="M44" s="32">
        <v>80.5</v>
      </c>
      <c r="N44" s="32">
        <v>155.30000000000001</v>
      </c>
      <c r="O44" s="36">
        <v>80</v>
      </c>
      <c r="P44" s="35">
        <v>5</v>
      </c>
      <c r="Q44" s="46">
        <f>(K44+M44)*100/300*0.5+O44*0.5+P44</f>
        <v>70.88333333333334</v>
      </c>
      <c r="R44" s="34" t="s">
        <v>71</v>
      </c>
    </row>
    <row r="45" spans="1:18" s="12" customFormat="1" ht="20.100000000000001" customHeight="1">
      <c r="A45" s="3" t="s">
        <v>187</v>
      </c>
      <c r="B45" s="3" t="s">
        <v>188</v>
      </c>
      <c r="C45" s="19" t="s">
        <v>12</v>
      </c>
      <c r="D45" s="3" t="s">
        <v>25</v>
      </c>
      <c r="E45" s="3" t="s">
        <v>123</v>
      </c>
      <c r="F45" s="3" t="s">
        <v>204</v>
      </c>
      <c r="G45" s="13">
        <v>3102210003</v>
      </c>
      <c r="H45" s="3" t="s">
        <v>189</v>
      </c>
      <c r="I45" s="2" t="s">
        <v>190</v>
      </c>
      <c r="J45" s="2" t="s">
        <v>60</v>
      </c>
      <c r="K45" s="32">
        <v>72.5</v>
      </c>
      <c r="L45" s="33" t="s">
        <v>61</v>
      </c>
      <c r="M45" s="32">
        <v>86.5</v>
      </c>
      <c r="N45" s="32">
        <f t="shared" ref="N45:N49" si="2">K45+M45</f>
        <v>159</v>
      </c>
      <c r="O45" s="32">
        <v>92</v>
      </c>
      <c r="P45" s="41"/>
      <c r="Q45" s="46">
        <f>(K45+M45)*100/300*0.5+O45*0.5+P45</f>
        <v>72.5</v>
      </c>
      <c r="R45" s="42"/>
    </row>
    <row r="46" spans="1:18" s="12" customFormat="1" ht="20.100000000000001" customHeight="1">
      <c r="A46" s="3" t="s">
        <v>191</v>
      </c>
      <c r="B46" s="3" t="s">
        <v>192</v>
      </c>
      <c r="C46" s="19" t="s">
        <v>12</v>
      </c>
      <c r="D46" s="3" t="s">
        <v>25</v>
      </c>
      <c r="E46" s="3" t="s">
        <v>65</v>
      </c>
      <c r="F46" s="3" t="s">
        <v>204</v>
      </c>
      <c r="G46" s="13">
        <v>3102210003</v>
      </c>
      <c r="H46" s="3" t="s">
        <v>189</v>
      </c>
      <c r="I46" s="2" t="s">
        <v>193</v>
      </c>
      <c r="J46" s="2" t="s">
        <v>60</v>
      </c>
      <c r="K46" s="32">
        <v>67</v>
      </c>
      <c r="L46" s="33" t="s">
        <v>61</v>
      </c>
      <c r="M46" s="32">
        <v>90</v>
      </c>
      <c r="N46" s="32">
        <f t="shared" si="2"/>
        <v>157</v>
      </c>
      <c r="O46" s="32">
        <v>84.2</v>
      </c>
      <c r="P46" s="41"/>
      <c r="Q46" s="46">
        <f>(K46+M46)*100/300*0.5+O46*0.5+P46</f>
        <v>68.266666666666666</v>
      </c>
      <c r="R46" s="42"/>
    </row>
    <row r="47" spans="1:18" s="12" customFormat="1" ht="20.100000000000001" customHeight="1">
      <c r="A47" s="3" t="s">
        <v>194</v>
      </c>
      <c r="B47" s="3" t="s">
        <v>195</v>
      </c>
      <c r="C47" s="19" t="s">
        <v>14</v>
      </c>
      <c r="D47" s="3" t="s">
        <v>25</v>
      </c>
      <c r="E47" s="3" t="s">
        <v>123</v>
      </c>
      <c r="F47" s="3" t="s">
        <v>205</v>
      </c>
      <c r="G47" s="13" t="s">
        <v>206</v>
      </c>
      <c r="H47" s="3" t="s">
        <v>196</v>
      </c>
      <c r="I47" s="2" t="s">
        <v>197</v>
      </c>
      <c r="J47" s="2" t="s">
        <v>60</v>
      </c>
      <c r="K47" s="32">
        <v>75</v>
      </c>
      <c r="L47" s="33" t="s">
        <v>61</v>
      </c>
      <c r="M47" s="32">
        <v>81.5</v>
      </c>
      <c r="N47" s="32">
        <f t="shared" si="2"/>
        <v>156.5</v>
      </c>
      <c r="O47" s="32">
        <v>72.33</v>
      </c>
      <c r="P47" s="41"/>
      <c r="Q47" s="46">
        <f t="shared" ref="Q47:Q49" si="3">(K47+M47)*100/300*0.5+O47*0.5+P47</f>
        <v>62.248333333333335</v>
      </c>
      <c r="R47" s="42"/>
    </row>
    <row r="48" spans="1:18" s="12" customFormat="1" ht="20.100000000000001" customHeight="1">
      <c r="A48" s="3" t="s">
        <v>198</v>
      </c>
      <c r="B48" s="3" t="s">
        <v>199</v>
      </c>
      <c r="C48" s="19" t="s">
        <v>14</v>
      </c>
      <c r="D48" s="3" t="s">
        <v>23</v>
      </c>
      <c r="E48" s="3" t="s">
        <v>66</v>
      </c>
      <c r="F48" s="3" t="s">
        <v>205</v>
      </c>
      <c r="G48" s="13">
        <v>3102210005</v>
      </c>
      <c r="H48" s="3" t="s">
        <v>196</v>
      </c>
      <c r="I48" s="2" t="s">
        <v>200</v>
      </c>
      <c r="J48" s="2" t="s">
        <v>60</v>
      </c>
      <c r="K48" s="32">
        <v>94.5</v>
      </c>
      <c r="L48" s="33" t="s">
        <v>61</v>
      </c>
      <c r="M48" s="32">
        <v>52.5</v>
      </c>
      <c r="N48" s="32">
        <f t="shared" si="2"/>
        <v>147</v>
      </c>
      <c r="O48" s="32">
        <v>28</v>
      </c>
      <c r="P48" s="35">
        <v>5</v>
      </c>
      <c r="Q48" s="46">
        <f>(K48+M48)*100/300*0.5+O48*0.5+P48</f>
        <v>43.5</v>
      </c>
      <c r="R48" s="42"/>
    </row>
    <row r="49" spans="1:20" s="12" customFormat="1" ht="20.100000000000001" customHeight="1">
      <c r="A49" s="3" t="s">
        <v>201</v>
      </c>
      <c r="B49" s="3" t="s">
        <v>202</v>
      </c>
      <c r="C49" s="19" t="s">
        <v>14</v>
      </c>
      <c r="D49" s="3" t="s">
        <v>25</v>
      </c>
      <c r="E49" s="3" t="s">
        <v>65</v>
      </c>
      <c r="F49" s="3" t="s">
        <v>205</v>
      </c>
      <c r="G49" s="13">
        <v>3102210005</v>
      </c>
      <c r="H49" s="3" t="s">
        <v>196</v>
      </c>
      <c r="I49" s="2" t="s">
        <v>203</v>
      </c>
      <c r="J49" s="2" t="s">
        <v>60</v>
      </c>
      <c r="K49" s="32">
        <v>65</v>
      </c>
      <c r="L49" s="33" t="s">
        <v>61</v>
      </c>
      <c r="M49" s="32">
        <v>73</v>
      </c>
      <c r="N49" s="32">
        <f t="shared" si="2"/>
        <v>138</v>
      </c>
      <c r="O49" s="32">
        <v>36</v>
      </c>
      <c r="P49" s="41"/>
      <c r="Q49" s="46">
        <f t="shared" si="3"/>
        <v>41</v>
      </c>
      <c r="R49" s="42"/>
    </row>
    <row r="50" spans="1:20" s="14" customFormat="1" ht="20.100000000000001" customHeight="1">
      <c r="A50" s="3" t="s">
        <v>207</v>
      </c>
      <c r="B50" s="3" t="s">
        <v>208</v>
      </c>
      <c r="C50" s="19" t="s">
        <v>12</v>
      </c>
      <c r="D50" s="3" t="s">
        <v>64</v>
      </c>
      <c r="E50" s="3" t="s">
        <v>33</v>
      </c>
      <c r="F50" s="3" t="s">
        <v>210</v>
      </c>
      <c r="G50" s="13" t="s">
        <v>211</v>
      </c>
      <c r="H50" s="3" t="s">
        <v>212</v>
      </c>
      <c r="I50" s="2" t="s">
        <v>209</v>
      </c>
      <c r="J50" s="2" t="s">
        <v>60</v>
      </c>
      <c r="K50" s="32">
        <v>74.5</v>
      </c>
      <c r="L50" s="33" t="s">
        <v>61</v>
      </c>
      <c r="M50" s="32">
        <v>91</v>
      </c>
      <c r="N50" s="32">
        <v>165.5</v>
      </c>
      <c r="O50" s="32">
        <v>95.03</v>
      </c>
      <c r="P50" s="15">
        <v>5</v>
      </c>
      <c r="Q50" s="46">
        <f>(K50+M50)*100/300*0.5+O50*0.5+P50</f>
        <v>80.098333333333329</v>
      </c>
      <c r="R50" s="15" t="s">
        <v>213</v>
      </c>
    </row>
    <row r="51" spans="1:20" s="14" customFormat="1" ht="20.100000000000001" customHeight="1">
      <c r="A51" s="3" t="s">
        <v>214</v>
      </c>
      <c r="B51" s="3" t="s">
        <v>215</v>
      </c>
      <c r="C51" s="19" t="s">
        <v>12</v>
      </c>
      <c r="D51" s="3" t="s">
        <v>25</v>
      </c>
      <c r="E51" s="3" t="s">
        <v>33</v>
      </c>
      <c r="F51" s="3" t="s">
        <v>210</v>
      </c>
      <c r="G51" s="13" t="s">
        <v>211</v>
      </c>
      <c r="H51" s="3" t="s">
        <v>212</v>
      </c>
      <c r="I51" s="2" t="s">
        <v>216</v>
      </c>
      <c r="J51" s="2" t="s">
        <v>60</v>
      </c>
      <c r="K51" s="32">
        <v>70</v>
      </c>
      <c r="L51" s="33" t="s">
        <v>61</v>
      </c>
      <c r="M51" s="32">
        <v>81.5</v>
      </c>
      <c r="N51" s="32">
        <v>151.5</v>
      </c>
      <c r="O51" s="32">
        <v>93.45</v>
      </c>
      <c r="P51" s="28"/>
      <c r="Q51" s="46">
        <f>(K51+M51)*100/300*0.5+O51*0.5+P51</f>
        <v>71.974999999999994</v>
      </c>
      <c r="R51" s="28"/>
    </row>
    <row r="52" spans="1:20" s="16" customFormat="1" ht="20.100000000000001" customHeight="1">
      <c r="A52" s="3" t="s">
        <v>217</v>
      </c>
      <c r="B52" s="3" t="s">
        <v>218</v>
      </c>
      <c r="C52" s="19" t="s">
        <v>12</v>
      </c>
      <c r="D52" s="3" t="s">
        <v>25</v>
      </c>
      <c r="E52" s="3" t="s">
        <v>78</v>
      </c>
      <c r="F52" s="3" t="s">
        <v>210</v>
      </c>
      <c r="G52" s="13" t="s">
        <v>211</v>
      </c>
      <c r="H52" s="3" t="s">
        <v>212</v>
      </c>
      <c r="I52" s="2" t="s">
        <v>219</v>
      </c>
      <c r="J52" s="2" t="s">
        <v>60</v>
      </c>
      <c r="K52" s="32">
        <v>56</v>
      </c>
      <c r="L52" s="33" t="s">
        <v>61</v>
      </c>
      <c r="M52" s="32">
        <v>67</v>
      </c>
      <c r="N52" s="32">
        <v>123</v>
      </c>
      <c r="O52" s="32">
        <v>84.58</v>
      </c>
      <c r="P52" s="15"/>
      <c r="Q52" s="46">
        <f>(K52+M52)*100/300*0.5+O52*0.5+P52</f>
        <v>62.79</v>
      </c>
      <c r="R52" s="15"/>
    </row>
    <row r="53" spans="1:20" s="18" customFormat="1" ht="20.100000000000001" customHeight="1">
      <c r="A53" s="3" t="s">
        <v>220</v>
      </c>
      <c r="B53" s="3" t="s">
        <v>221</v>
      </c>
      <c r="C53" s="19" t="s">
        <v>222</v>
      </c>
      <c r="D53" s="3" t="s">
        <v>223</v>
      </c>
      <c r="E53" s="3" t="s">
        <v>33</v>
      </c>
      <c r="F53" s="3" t="s">
        <v>224</v>
      </c>
      <c r="G53" s="3" t="s">
        <v>225</v>
      </c>
      <c r="H53" s="3" t="s">
        <v>226</v>
      </c>
      <c r="I53" s="2" t="s">
        <v>227</v>
      </c>
      <c r="J53" s="2" t="s">
        <v>60</v>
      </c>
      <c r="K53" s="32">
        <v>47.5</v>
      </c>
      <c r="L53" s="33" t="s">
        <v>61</v>
      </c>
      <c r="M53" s="32">
        <v>76.5</v>
      </c>
      <c r="N53" s="32">
        <v>124</v>
      </c>
      <c r="O53" s="32">
        <v>83.9</v>
      </c>
      <c r="P53" s="15">
        <v>5</v>
      </c>
      <c r="Q53" s="46">
        <f t="shared" ref="Q53:Q65" si="4">(K53+M53)*100/300*0.5+O53*0.5+P53</f>
        <v>67.616666666666674</v>
      </c>
      <c r="R53" s="17"/>
      <c r="S53" s="21"/>
      <c r="T53" s="22"/>
    </row>
    <row r="54" spans="1:20" s="18" customFormat="1" ht="20.100000000000001" customHeight="1">
      <c r="A54" s="3" t="s">
        <v>228</v>
      </c>
      <c r="B54" s="3" t="s">
        <v>229</v>
      </c>
      <c r="C54" s="19" t="s">
        <v>222</v>
      </c>
      <c r="D54" s="3" t="s">
        <v>230</v>
      </c>
      <c r="E54" s="3" t="s">
        <v>78</v>
      </c>
      <c r="F54" s="3" t="s">
        <v>231</v>
      </c>
      <c r="G54" s="3" t="s">
        <v>232</v>
      </c>
      <c r="H54" s="3" t="s">
        <v>226</v>
      </c>
      <c r="I54" s="2" t="s">
        <v>233</v>
      </c>
      <c r="J54" s="2" t="s">
        <v>60</v>
      </c>
      <c r="K54" s="32">
        <v>65.5</v>
      </c>
      <c r="L54" s="33" t="s">
        <v>61</v>
      </c>
      <c r="M54" s="32">
        <v>83</v>
      </c>
      <c r="N54" s="32">
        <v>148.5</v>
      </c>
      <c r="O54" s="32">
        <v>88.16</v>
      </c>
      <c r="P54" s="15">
        <v>5</v>
      </c>
      <c r="Q54" s="46">
        <f t="shared" si="4"/>
        <v>73.83</v>
      </c>
      <c r="R54" s="17"/>
      <c r="S54" s="21"/>
      <c r="T54" s="22"/>
    </row>
    <row r="55" spans="1:20" s="18" customFormat="1" ht="20.100000000000001" customHeight="1">
      <c r="A55" s="3" t="s">
        <v>234</v>
      </c>
      <c r="B55" s="3" t="s">
        <v>235</v>
      </c>
      <c r="C55" s="19" t="s">
        <v>222</v>
      </c>
      <c r="D55" s="3" t="s">
        <v>223</v>
      </c>
      <c r="E55" s="3" t="s">
        <v>66</v>
      </c>
      <c r="F55" s="3" t="s">
        <v>231</v>
      </c>
      <c r="G55" s="3">
        <v>3103210004</v>
      </c>
      <c r="H55" s="3" t="s">
        <v>226</v>
      </c>
      <c r="I55" s="2" t="s">
        <v>236</v>
      </c>
      <c r="J55" s="2" t="s">
        <v>60</v>
      </c>
      <c r="K55" s="32">
        <v>56</v>
      </c>
      <c r="L55" s="33" t="s">
        <v>61</v>
      </c>
      <c r="M55" s="32">
        <v>62</v>
      </c>
      <c r="N55" s="32">
        <v>118</v>
      </c>
      <c r="O55" s="32">
        <v>80.33</v>
      </c>
      <c r="P55" s="15">
        <v>5</v>
      </c>
      <c r="Q55" s="46">
        <f t="shared" si="4"/>
        <v>64.831666666666663</v>
      </c>
      <c r="R55" s="17"/>
      <c r="S55" s="21"/>
      <c r="T55" s="22"/>
    </row>
    <row r="56" spans="1:20" s="18" customFormat="1" ht="20.100000000000001" customHeight="1">
      <c r="A56" s="3" t="s">
        <v>237</v>
      </c>
      <c r="B56" s="3" t="s">
        <v>238</v>
      </c>
      <c r="C56" s="19" t="s">
        <v>222</v>
      </c>
      <c r="D56" s="3" t="s">
        <v>230</v>
      </c>
      <c r="E56" s="3" t="s">
        <v>78</v>
      </c>
      <c r="F56" s="3" t="s">
        <v>231</v>
      </c>
      <c r="G56" s="3">
        <v>3103210004</v>
      </c>
      <c r="H56" s="3" t="s">
        <v>226</v>
      </c>
      <c r="I56" s="2" t="s">
        <v>239</v>
      </c>
      <c r="J56" s="2" t="s">
        <v>60</v>
      </c>
      <c r="K56" s="32">
        <v>56.5</v>
      </c>
      <c r="L56" s="33" t="s">
        <v>61</v>
      </c>
      <c r="M56" s="32">
        <v>49.5</v>
      </c>
      <c r="N56" s="32">
        <v>106</v>
      </c>
      <c r="O56" s="32">
        <v>82.74</v>
      </c>
      <c r="P56" s="15">
        <v>5</v>
      </c>
      <c r="Q56" s="46">
        <f t="shared" si="4"/>
        <v>64.036666666666662</v>
      </c>
      <c r="R56" s="17"/>
      <c r="S56" s="21"/>
      <c r="T56" s="22"/>
    </row>
    <row r="57" spans="1:20" s="18" customFormat="1" ht="20.100000000000001" customHeight="1">
      <c r="A57" s="3" t="s">
        <v>240</v>
      </c>
      <c r="B57" s="3" t="s">
        <v>241</v>
      </c>
      <c r="C57" s="19" t="s">
        <v>222</v>
      </c>
      <c r="D57" s="3" t="s">
        <v>242</v>
      </c>
      <c r="E57" s="3" t="s">
        <v>33</v>
      </c>
      <c r="F57" s="3" t="s">
        <v>231</v>
      </c>
      <c r="G57" s="3">
        <v>3103210004</v>
      </c>
      <c r="H57" s="3" t="s">
        <v>226</v>
      </c>
      <c r="I57" s="2" t="s">
        <v>243</v>
      </c>
      <c r="J57" s="2" t="s">
        <v>60</v>
      </c>
      <c r="K57" s="32">
        <v>50</v>
      </c>
      <c r="L57" s="33" t="s">
        <v>61</v>
      </c>
      <c r="M57" s="32">
        <v>60</v>
      </c>
      <c r="N57" s="32">
        <v>110</v>
      </c>
      <c r="O57" s="32">
        <v>91.4</v>
      </c>
      <c r="P57" s="15"/>
      <c r="Q57" s="46">
        <f t="shared" si="4"/>
        <v>64.033333333333331</v>
      </c>
      <c r="R57" s="17"/>
      <c r="S57" s="21"/>
      <c r="T57" s="22"/>
    </row>
    <row r="58" spans="1:20" s="18" customFormat="1" ht="20.100000000000001" customHeight="1">
      <c r="A58" s="3" t="s">
        <v>244</v>
      </c>
      <c r="B58" s="3" t="s">
        <v>245</v>
      </c>
      <c r="C58" s="19" t="s">
        <v>222</v>
      </c>
      <c r="D58" s="3" t="s">
        <v>242</v>
      </c>
      <c r="E58" s="3" t="s">
        <v>33</v>
      </c>
      <c r="F58" s="3" t="s">
        <v>231</v>
      </c>
      <c r="G58" s="3">
        <v>3103210004</v>
      </c>
      <c r="H58" s="3" t="s">
        <v>226</v>
      </c>
      <c r="I58" s="2" t="s">
        <v>246</v>
      </c>
      <c r="J58" s="2" t="s">
        <v>60</v>
      </c>
      <c r="K58" s="32">
        <v>55</v>
      </c>
      <c r="L58" s="33" t="s">
        <v>61</v>
      </c>
      <c r="M58" s="32">
        <v>85</v>
      </c>
      <c r="N58" s="32">
        <v>140</v>
      </c>
      <c r="O58" s="32">
        <v>80.8</v>
      </c>
      <c r="P58" s="15"/>
      <c r="Q58" s="46">
        <f t="shared" si="4"/>
        <v>63.733333333333334</v>
      </c>
      <c r="R58" s="17"/>
      <c r="S58" s="21"/>
      <c r="T58" s="22"/>
    </row>
    <row r="59" spans="1:20" s="18" customFormat="1" ht="20.100000000000001" customHeight="1">
      <c r="A59" s="3" t="s">
        <v>247</v>
      </c>
      <c r="B59" s="3" t="s">
        <v>248</v>
      </c>
      <c r="C59" s="19" t="s">
        <v>249</v>
      </c>
      <c r="D59" s="3" t="s">
        <v>250</v>
      </c>
      <c r="E59" s="3" t="s">
        <v>78</v>
      </c>
      <c r="F59" s="3" t="s">
        <v>231</v>
      </c>
      <c r="G59" s="3">
        <v>3103210004</v>
      </c>
      <c r="H59" s="3" t="s">
        <v>226</v>
      </c>
      <c r="I59" s="2" t="s">
        <v>251</v>
      </c>
      <c r="J59" s="2" t="s">
        <v>60</v>
      </c>
      <c r="K59" s="32">
        <v>64</v>
      </c>
      <c r="L59" s="33" t="s">
        <v>61</v>
      </c>
      <c r="M59" s="32">
        <v>56.5</v>
      </c>
      <c r="N59" s="32">
        <v>120.5</v>
      </c>
      <c r="O59" s="32">
        <v>0</v>
      </c>
      <c r="P59" s="15">
        <v>5</v>
      </c>
      <c r="Q59" s="46">
        <f t="shared" si="4"/>
        <v>25.083333333333332</v>
      </c>
      <c r="R59" s="23" t="s">
        <v>252</v>
      </c>
      <c r="S59" s="21"/>
    </row>
    <row r="60" spans="1:20" s="18" customFormat="1" ht="20.100000000000001" customHeight="1">
      <c r="A60" s="3" t="s">
        <v>253</v>
      </c>
      <c r="B60" s="3" t="s">
        <v>254</v>
      </c>
      <c r="C60" s="19" t="s">
        <v>12</v>
      </c>
      <c r="D60" s="3" t="s">
        <v>25</v>
      </c>
      <c r="E60" s="3" t="s">
        <v>65</v>
      </c>
      <c r="F60" s="3" t="s">
        <v>255</v>
      </c>
      <c r="G60" s="3" t="s">
        <v>256</v>
      </c>
      <c r="H60" s="3" t="s">
        <v>257</v>
      </c>
      <c r="I60" s="2" t="s">
        <v>258</v>
      </c>
      <c r="J60" s="2" t="s">
        <v>60</v>
      </c>
      <c r="K60" s="32">
        <v>105.5</v>
      </c>
      <c r="L60" s="33" t="s">
        <v>61</v>
      </c>
      <c r="M60" s="32">
        <v>109</v>
      </c>
      <c r="N60" s="32">
        <v>214.5</v>
      </c>
      <c r="O60" s="32">
        <v>84.8</v>
      </c>
      <c r="P60" s="15"/>
      <c r="Q60" s="46">
        <f t="shared" si="4"/>
        <v>78.150000000000006</v>
      </c>
      <c r="R60" s="17"/>
      <c r="S60" s="21"/>
      <c r="T60" s="22"/>
    </row>
    <row r="61" spans="1:20" s="18" customFormat="1" ht="20.100000000000001" customHeight="1">
      <c r="A61" s="3" t="s">
        <v>259</v>
      </c>
      <c r="B61" s="3" t="s">
        <v>260</v>
      </c>
      <c r="C61" s="19" t="s">
        <v>14</v>
      </c>
      <c r="D61" s="3" t="s">
        <v>25</v>
      </c>
      <c r="E61" s="3" t="s">
        <v>32</v>
      </c>
      <c r="F61" s="3" t="s">
        <v>255</v>
      </c>
      <c r="G61" s="3">
        <v>3103210001</v>
      </c>
      <c r="H61" s="3" t="s">
        <v>257</v>
      </c>
      <c r="I61" s="2" t="s">
        <v>261</v>
      </c>
      <c r="J61" s="2" t="s">
        <v>60</v>
      </c>
      <c r="K61" s="32">
        <v>112</v>
      </c>
      <c r="L61" s="33" t="s">
        <v>61</v>
      </c>
      <c r="M61" s="32">
        <v>96</v>
      </c>
      <c r="N61" s="32">
        <v>208</v>
      </c>
      <c r="O61" s="32">
        <v>77.599999999999994</v>
      </c>
      <c r="P61" s="15"/>
      <c r="Q61" s="46">
        <f t="shared" si="4"/>
        <v>73.466666666666669</v>
      </c>
      <c r="R61" s="17"/>
      <c r="S61" s="21"/>
      <c r="T61" s="22"/>
    </row>
    <row r="62" spans="1:20" s="18" customFormat="1" ht="20.100000000000001" customHeight="1">
      <c r="A62" s="3" t="s">
        <v>262</v>
      </c>
      <c r="B62" s="3" t="s">
        <v>263</v>
      </c>
      <c r="C62" s="19" t="s">
        <v>12</v>
      </c>
      <c r="D62" s="3" t="s">
        <v>25</v>
      </c>
      <c r="E62" s="3" t="s">
        <v>264</v>
      </c>
      <c r="F62" s="3" t="s">
        <v>255</v>
      </c>
      <c r="G62" s="3">
        <v>3103210001</v>
      </c>
      <c r="H62" s="3" t="s">
        <v>257</v>
      </c>
      <c r="I62" s="2" t="s">
        <v>265</v>
      </c>
      <c r="J62" s="2" t="s">
        <v>60</v>
      </c>
      <c r="K62" s="32">
        <v>91.5</v>
      </c>
      <c r="L62" s="33" t="s">
        <v>61</v>
      </c>
      <c r="M62" s="32">
        <v>102</v>
      </c>
      <c r="N62" s="32">
        <v>193.5</v>
      </c>
      <c r="O62" s="32">
        <v>77.8</v>
      </c>
      <c r="P62" s="15"/>
      <c r="Q62" s="46">
        <f t="shared" si="4"/>
        <v>71.150000000000006</v>
      </c>
      <c r="R62" s="17"/>
      <c r="S62" s="21"/>
      <c r="T62" s="22"/>
    </row>
    <row r="63" spans="1:20" s="18" customFormat="1" ht="20.100000000000001" customHeight="1">
      <c r="A63" s="3" t="s">
        <v>266</v>
      </c>
      <c r="B63" s="3" t="s">
        <v>267</v>
      </c>
      <c r="C63" s="19" t="s">
        <v>12</v>
      </c>
      <c r="D63" s="3" t="s">
        <v>23</v>
      </c>
      <c r="E63" s="3" t="s">
        <v>33</v>
      </c>
      <c r="F63" s="3" t="s">
        <v>268</v>
      </c>
      <c r="G63" s="3">
        <v>3103210001</v>
      </c>
      <c r="H63" s="3" t="s">
        <v>257</v>
      </c>
      <c r="I63" s="2" t="s">
        <v>269</v>
      </c>
      <c r="J63" s="2" t="s">
        <v>99</v>
      </c>
      <c r="K63" s="32">
        <v>85</v>
      </c>
      <c r="L63" s="33" t="s">
        <v>100</v>
      </c>
      <c r="M63" s="32">
        <v>89</v>
      </c>
      <c r="N63" s="32">
        <v>174</v>
      </c>
      <c r="O63" s="32">
        <v>63.76</v>
      </c>
      <c r="P63" s="15">
        <v>5</v>
      </c>
      <c r="Q63" s="46">
        <f t="shared" si="4"/>
        <v>65.88</v>
      </c>
      <c r="R63" s="17"/>
      <c r="S63" s="21"/>
      <c r="T63" s="22"/>
    </row>
    <row r="64" spans="1:20" s="18" customFormat="1" ht="20.100000000000001" customHeight="1">
      <c r="A64" s="3" t="s">
        <v>270</v>
      </c>
      <c r="B64" s="3" t="s">
        <v>271</v>
      </c>
      <c r="C64" s="19" t="s">
        <v>12</v>
      </c>
      <c r="D64" s="3" t="s">
        <v>23</v>
      </c>
      <c r="E64" s="3" t="s">
        <v>33</v>
      </c>
      <c r="F64" s="3" t="s">
        <v>268</v>
      </c>
      <c r="G64" s="3">
        <v>3103210001</v>
      </c>
      <c r="H64" s="3" t="s">
        <v>257</v>
      </c>
      <c r="I64" s="2" t="s">
        <v>272</v>
      </c>
      <c r="J64" s="2" t="s">
        <v>99</v>
      </c>
      <c r="K64" s="32">
        <v>77.099999999999994</v>
      </c>
      <c r="L64" s="33" t="s">
        <v>100</v>
      </c>
      <c r="M64" s="32">
        <v>102</v>
      </c>
      <c r="N64" s="32">
        <v>179.1</v>
      </c>
      <c r="O64" s="32">
        <v>48.9</v>
      </c>
      <c r="P64" s="15">
        <v>5</v>
      </c>
      <c r="Q64" s="46">
        <f t="shared" si="4"/>
        <v>59.3</v>
      </c>
      <c r="R64" s="17"/>
      <c r="S64" s="21"/>
      <c r="T64" s="22"/>
    </row>
    <row r="65" spans="1:20" s="18" customFormat="1" ht="20.100000000000001" customHeight="1">
      <c r="A65" s="3" t="s">
        <v>273</v>
      </c>
      <c r="B65" s="3" t="s">
        <v>274</v>
      </c>
      <c r="C65" s="19" t="s">
        <v>12</v>
      </c>
      <c r="D65" s="3" t="s">
        <v>23</v>
      </c>
      <c r="E65" s="3" t="s">
        <v>66</v>
      </c>
      <c r="F65" s="3" t="s">
        <v>268</v>
      </c>
      <c r="G65" s="3">
        <v>3103210001</v>
      </c>
      <c r="H65" s="3" t="s">
        <v>257</v>
      </c>
      <c r="I65" s="2" t="s">
        <v>275</v>
      </c>
      <c r="J65" s="2" t="s">
        <v>99</v>
      </c>
      <c r="K65" s="32">
        <v>84.2</v>
      </c>
      <c r="L65" s="33" t="s">
        <v>100</v>
      </c>
      <c r="M65" s="32">
        <v>89</v>
      </c>
      <c r="N65" s="32">
        <v>173.2</v>
      </c>
      <c r="O65" s="32">
        <v>47.6</v>
      </c>
      <c r="P65" s="15">
        <v>5</v>
      </c>
      <c r="Q65" s="46">
        <f t="shared" si="4"/>
        <v>57.666666666666671</v>
      </c>
      <c r="R65" s="17"/>
      <c r="S65" s="21"/>
      <c r="T65" s="22"/>
    </row>
    <row r="66" spans="1:20" s="24" customFormat="1" ht="20.100000000000001" customHeight="1">
      <c r="A66" s="3" t="s">
        <v>276</v>
      </c>
      <c r="B66" s="3" t="s">
        <v>277</v>
      </c>
      <c r="C66" s="11" t="s">
        <v>12</v>
      </c>
      <c r="D66" s="3" t="s">
        <v>278</v>
      </c>
      <c r="E66" s="3" t="s">
        <v>298</v>
      </c>
      <c r="F66" s="3" t="s">
        <v>297</v>
      </c>
      <c r="G66" s="3" t="s">
        <v>299</v>
      </c>
      <c r="H66" s="3" t="s">
        <v>279</v>
      </c>
      <c r="I66" s="2" t="s">
        <v>280</v>
      </c>
      <c r="J66" s="2" t="s">
        <v>60</v>
      </c>
      <c r="K66" s="32">
        <v>78.5</v>
      </c>
      <c r="L66" s="33" t="s">
        <v>61</v>
      </c>
      <c r="M66" s="32">
        <v>78.5</v>
      </c>
      <c r="N66" s="32">
        <v>157</v>
      </c>
      <c r="O66" s="32">
        <v>82.78</v>
      </c>
      <c r="P66" s="15"/>
      <c r="Q66" s="47">
        <f>N66*100/300*50%+O66*50%+P66</f>
        <v>67.556666666666672</v>
      </c>
      <c r="R66" s="25"/>
    </row>
    <row r="67" spans="1:20" s="24" customFormat="1" ht="20.100000000000001" customHeight="1">
      <c r="A67" s="3" t="s">
        <v>281</v>
      </c>
      <c r="B67" s="3" t="s">
        <v>282</v>
      </c>
      <c r="C67" s="11" t="s">
        <v>14</v>
      </c>
      <c r="D67" s="3" t="s">
        <v>25</v>
      </c>
      <c r="E67" s="3" t="s">
        <v>65</v>
      </c>
      <c r="F67" s="3" t="s">
        <v>297</v>
      </c>
      <c r="G67" s="3">
        <v>3122210007</v>
      </c>
      <c r="H67" s="3" t="s">
        <v>279</v>
      </c>
      <c r="I67" s="2" t="s">
        <v>283</v>
      </c>
      <c r="J67" s="2" t="s">
        <v>60</v>
      </c>
      <c r="K67" s="32">
        <v>66</v>
      </c>
      <c r="L67" s="33" t="s">
        <v>61</v>
      </c>
      <c r="M67" s="32">
        <v>79</v>
      </c>
      <c r="N67" s="32">
        <v>145</v>
      </c>
      <c r="O67" s="32">
        <v>87.82</v>
      </c>
      <c r="P67" s="15"/>
      <c r="Q67" s="47">
        <f t="shared" ref="Q67:Q70" si="5">N67*100/300*50%+O67*50%+P67</f>
        <v>68.076666666666668</v>
      </c>
      <c r="R67" s="43"/>
    </row>
    <row r="68" spans="1:20" s="24" customFormat="1" ht="20.100000000000001" customHeight="1">
      <c r="A68" s="3" t="s">
        <v>284</v>
      </c>
      <c r="B68" s="3" t="s">
        <v>285</v>
      </c>
      <c r="C68" s="11" t="s">
        <v>12</v>
      </c>
      <c r="D68" s="3" t="s">
        <v>64</v>
      </c>
      <c r="E68" s="3" t="s">
        <v>33</v>
      </c>
      <c r="F68" s="3" t="s">
        <v>297</v>
      </c>
      <c r="G68" s="3">
        <v>3122210007</v>
      </c>
      <c r="H68" s="3" t="s">
        <v>279</v>
      </c>
      <c r="I68" s="2" t="s">
        <v>286</v>
      </c>
      <c r="J68" s="2" t="s">
        <v>60</v>
      </c>
      <c r="K68" s="32">
        <v>62.5</v>
      </c>
      <c r="L68" s="33" t="s">
        <v>61</v>
      </c>
      <c r="M68" s="32">
        <v>75</v>
      </c>
      <c r="N68" s="32">
        <v>137.5</v>
      </c>
      <c r="O68" s="32">
        <v>73.8</v>
      </c>
      <c r="P68" s="15"/>
      <c r="Q68" s="47">
        <f t="shared" si="5"/>
        <v>59.816666666666663</v>
      </c>
      <c r="R68" s="43"/>
    </row>
    <row r="69" spans="1:20" s="24" customFormat="1" ht="20.100000000000001" customHeight="1">
      <c r="A69" s="3" t="s">
        <v>287</v>
      </c>
      <c r="B69" s="3" t="s">
        <v>288</v>
      </c>
      <c r="C69" s="11" t="s">
        <v>14</v>
      </c>
      <c r="D69" s="3" t="s">
        <v>25</v>
      </c>
      <c r="E69" s="3" t="s">
        <v>302</v>
      </c>
      <c r="F69" s="3" t="s">
        <v>301</v>
      </c>
      <c r="G69" s="3" t="s">
        <v>300</v>
      </c>
      <c r="H69" s="3" t="s">
        <v>289</v>
      </c>
      <c r="I69" s="2" t="s">
        <v>290</v>
      </c>
      <c r="J69" s="2" t="s">
        <v>60</v>
      </c>
      <c r="K69" s="32">
        <v>76.5</v>
      </c>
      <c r="L69" s="33" t="s">
        <v>61</v>
      </c>
      <c r="M69" s="32">
        <v>90.5</v>
      </c>
      <c r="N69" s="32">
        <v>167</v>
      </c>
      <c r="O69" s="32">
        <v>68.56</v>
      </c>
      <c r="P69" s="15"/>
      <c r="Q69" s="47">
        <f t="shared" si="5"/>
        <v>62.11333333333333</v>
      </c>
      <c r="R69" s="43"/>
    </row>
    <row r="70" spans="1:20" s="24" customFormat="1" ht="20.100000000000001" customHeight="1">
      <c r="A70" s="3" t="s">
        <v>291</v>
      </c>
      <c r="B70" s="3" t="s">
        <v>292</v>
      </c>
      <c r="C70" s="11" t="s">
        <v>14</v>
      </c>
      <c r="D70" s="3" t="s">
        <v>64</v>
      </c>
      <c r="E70" s="3" t="s">
        <v>66</v>
      </c>
      <c r="F70" s="3" t="s">
        <v>301</v>
      </c>
      <c r="G70" s="3">
        <v>3122210003</v>
      </c>
      <c r="H70" s="3" t="s">
        <v>289</v>
      </c>
      <c r="I70" s="2" t="s">
        <v>293</v>
      </c>
      <c r="J70" s="2" t="s">
        <v>60</v>
      </c>
      <c r="K70" s="32">
        <v>91.5</v>
      </c>
      <c r="L70" s="33" t="s">
        <v>61</v>
      </c>
      <c r="M70" s="32">
        <v>73</v>
      </c>
      <c r="N70" s="32">
        <v>164.5</v>
      </c>
      <c r="O70" s="32">
        <v>25.66</v>
      </c>
      <c r="P70" s="15">
        <v>5</v>
      </c>
      <c r="Q70" s="47">
        <f t="shared" si="5"/>
        <v>45.24666666666667</v>
      </c>
      <c r="R70" s="43"/>
    </row>
    <row r="71" spans="1:20" s="24" customFormat="1" ht="20.100000000000001" customHeight="1">
      <c r="A71" s="3" t="s">
        <v>294</v>
      </c>
      <c r="B71" s="3" t="s">
        <v>295</v>
      </c>
      <c r="C71" s="11" t="s">
        <v>14</v>
      </c>
      <c r="D71" s="3" t="s">
        <v>23</v>
      </c>
      <c r="E71" s="3" t="s">
        <v>65</v>
      </c>
      <c r="F71" s="3" t="s">
        <v>301</v>
      </c>
      <c r="G71" s="3">
        <v>3122210003</v>
      </c>
      <c r="H71" s="3" t="s">
        <v>289</v>
      </c>
      <c r="I71" s="2" t="s">
        <v>296</v>
      </c>
      <c r="J71" s="2" t="s">
        <v>60</v>
      </c>
      <c r="K71" s="32">
        <v>65</v>
      </c>
      <c r="L71" s="33" t="s">
        <v>61</v>
      </c>
      <c r="M71" s="32">
        <v>87.5</v>
      </c>
      <c r="N71" s="32">
        <v>152.5</v>
      </c>
      <c r="O71" s="32">
        <v>63.82</v>
      </c>
      <c r="P71" s="15">
        <v>5</v>
      </c>
      <c r="Q71" s="47">
        <f>N71*100/300*50%+O71*50%+P71</f>
        <v>62.326666666666668</v>
      </c>
      <c r="R71" s="43"/>
    </row>
  </sheetData>
  <sortState ref="A4:T45">
    <sortCondition ref="G4:G45"/>
    <sortCondition descending="1" ref="Q4:Q45"/>
  </sortState>
  <mergeCells count="1">
    <mergeCell ref="A1:R1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pc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Lian</cp:lastModifiedBy>
  <cp:lastPrinted>2017-08-19T09:22:41Z</cp:lastPrinted>
  <dcterms:created xsi:type="dcterms:W3CDTF">2017-08-17T20:00:41Z</dcterms:created>
  <dcterms:modified xsi:type="dcterms:W3CDTF">2017-08-20T06:33:40Z</dcterms:modified>
</cp:coreProperties>
</file>