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成绩排名" sheetId="1" r:id="rId1"/>
  </sheets>
  <definedNames>
    <definedName name="_xlnm._FilterDatabase" localSheetId="0" hidden="1">'总成绩排名'!$A$2:$L$155</definedName>
  </definedNames>
  <calcPr fullCalcOnLoad="1"/>
</workbook>
</file>

<file path=xl/sharedStrings.xml><?xml version="1.0" encoding="utf-8"?>
<sst xmlns="http://schemas.openxmlformats.org/spreadsheetml/2006/main" count="800" uniqueCount="402">
  <si>
    <t>内江市东兴区2017年上半年事业单位公开考聘工作人员                                          笔试面试成绩及总成绩排名表</t>
  </si>
  <si>
    <t>姓名</t>
  </si>
  <si>
    <t>性别</t>
  </si>
  <si>
    <t>报考职位</t>
  </si>
  <si>
    <t>职位编码</t>
  </si>
  <si>
    <t>准考证号</t>
  </si>
  <si>
    <t>笔试总成绩</t>
  </si>
  <si>
    <t>笔试折合分</t>
  </si>
  <si>
    <t xml:space="preserve">面试成绩     </t>
  </si>
  <si>
    <t>面试折合分</t>
  </si>
  <si>
    <t>笔试面试折合后总成绩</t>
  </si>
  <si>
    <t>排名</t>
  </si>
  <si>
    <t>备注</t>
  </si>
  <si>
    <t>王泽琳</t>
  </si>
  <si>
    <t>女</t>
  </si>
  <si>
    <t>管理人员</t>
  </si>
  <si>
    <t>9030101</t>
  </si>
  <si>
    <t>1706249024024</t>
  </si>
  <si>
    <t>谢峰</t>
  </si>
  <si>
    <t>男</t>
  </si>
  <si>
    <t>1706249024002</t>
  </si>
  <si>
    <t>李浩然</t>
  </si>
  <si>
    <t>9030201</t>
  </si>
  <si>
    <t>1706249024104</t>
  </si>
  <si>
    <t>周光璇</t>
  </si>
  <si>
    <t>1706249024107</t>
  </si>
  <si>
    <t>李慧</t>
  </si>
  <si>
    <t>1706249024119</t>
  </si>
  <si>
    <t>刘彦君</t>
  </si>
  <si>
    <t>专技人员</t>
  </si>
  <si>
    <t>9030301</t>
  </si>
  <si>
    <t>1706249024211</t>
  </si>
  <si>
    <t>钟莉梅</t>
  </si>
  <si>
    <t>1706249024219</t>
  </si>
  <si>
    <t>缺考</t>
  </si>
  <si>
    <t>羊欣瑜</t>
  </si>
  <si>
    <t>1706249024205</t>
  </si>
  <si>
    <t>王勇</t>
  </si>
  <si>
    <t>9030401</t>
  </si>
  <si>
    <t>1706249024223</t>
  </si>
  <si>
    <t>胡伟</t>
  </si>
  <si>
    <t>1706249024227</t>
  </si>
  <si>
    <t>蒋雨杭</t>
  </si>
  <si>
    <t>1706249024226</t>
  </si>
  <si>
    <t>姜梦康</t>
  </si>
  <si>
    <t>9030501</t>
  </si>
  <si>
    <t>1706249024316</t>
  </si>
  <si>
    <t>孙文芹</t>
  </si>
  <si>
    <t>1706249024315</t>
  </si>
  <si>
    <t>林雪娇</t>
  </si>
  <si>
    <t>1706249024323</t>
  </si>
  <si>
    <t>张川</t>
  </si>
  <si>
    <t>9030601</t>
  </si>
  <si>
    <t>1706249024503</t>
  </si>
  <si>
    <t>王爽</t>
  </si>
  <si>
    <t>1706249024421</t>
  </si>
  <si>
    <t>曾进超</t>
  </si>
  <si>
    <t>1706249024425</t>
  </si>
  <si>
    <t>伍运霖</t>
  </si>
  <si>
    <t>9030701</t>
  </si>
  <si>
    <t>1706249025015</t>
  </si>
  <si>
    <t>赵伦</t>
  </si>
  <si>
    <t>1706249024602</t>
  </si>
  <si>
    <t>严华</t>
  </si>
  <si>
    <t>1706249024618</t>
  </si>
  <si>
    <t>严明碧</t>
  </si>
  <si>
    <t>9031001</t>
  </si>
  <si>
    <t>1706249025320</t>
  </si>
  <si>
    <t>周继雄</t>
  </si>
  <si>
    <t>9030901</t>
  </si>
  <si>
    <t>1706249025211</t>
  </si>
  <si>
    <t>罗海燕</t>
  </si>
  <si>
    <t>1706249025302</t>
  </si>
  <si>
    <t>王景鑫</t>
  </si>
  <si>
    <t>1706249025117</t>
  </si>
  <si>
    <t>彭蓉</t>
  </si>
  <si>
    <t>1706249025227</t>
  </si>
  <si>
    <t>周文平</t>
  </si>
  <si>
    <t>9030801</t>
  </si>
  <si>
    <t>1706249025029</t>
  </si>
  <si>
    <t>赵尚华</t>
  </si>
  <si>
    <t>1706249025101</t>
  </si>
  <si>
    <t>黄巧玉</t>
  </si>
  <si>
    <t>1706249025203</t>
  </si>
  <si>
    <t>万竞科</t>
  </si>
  <si>
    <t>9031101</t>
  </si>
  <si>
    <t>1706249025329</t>
  </si>
  <si>
    <t>邓若曦</t>
  </si>
  <si>
    <t>1706249025413</t>
  </si>
  <si>
    <t>刘清燕</t>
  </si>
  <si>
    <t>1706249025408</t>
  </si>
  <si>
    <t>马超</t>
  </si>
  <si>
    <t>9031201</t>
  </si>
  <si>
    <t>1706249025420</t>
  </si>
  <si>
    <t>张雪梅</t>
  </si>
  <si>
    <t>1706249025414</t>
  </si>
  <si>
    <t>蒋俊</t>
  </si>
  <si>
    <t>1706249025419</t>
  </si>
  <si>
    <t>池云超</t>
  </si>
  <si>
    <t>9031202</t>
  </si>
  <si>
    <t>1706249025526</t>
  </si>
  <si>
    <t>肖楠</t>
  </si>
  <si>
    <t>1706249025514</t>
  </si>
  <si>
    <t>唐海鑫</t>
  </si>
  <si>
    <t>1706249025610</t>
  </si>
  <si>
    <t>蒲前前</t>
  </si>
  <si>
    <t>9031204</t>
  </si>
  <si>
    <t>1706249025718</t>
  </si>
  <si>
    <t>苗金会</t>
  </si>
  <si>
    <t>1706249025713</t>
  </si>
  <si>
    <t>刘玲</t>
  </si>
  <si>
    <t>1706249025707</t>
  </si>
  <si>
    <t>文婷</t>
  </si>
  <si>
    <t>9031301</t>
  </si>
  <si>
    <t>1706249025819</t>
  </si>
  <si>
    <t>艾雄</t>
  </si>
  <si>
    <t>1706249025826</t>
  </si>
  <si>
    <t>陈爽</t>
  </si>
  <si>
    <t>1706249025824</t>
  </si>
  <si>
    <t>蒋莹</t>
  </si>
  <si>
    <t>9031401</t>
  </si>
  <si>
    <t>1706249026008</t>
  </si>
  <si>
    <t>廖姝</t>
  </si>
  <si>
    <t>1706249025916</t>
  </si>
  <si>
    <t>周玉殊</t>
  </si>
  <si>
    <t>1706249025924</t>
  </si>
  <si>
    <t>何菊</t>
  </si>
  <si>
    <t>9031501</t>
  </si>
  <si>
    <t>1706249030328</t>
  </si>
  <si>
    <t>林莉</t>
  </si>
  <si>
    <t>1706249030530</t>
  </si>
  <si>
    <t>赵阳</t>
  </si>
  <si>
    <t>1706249030420</t>
  </si>
  <si>
    <t>陈楠</t>
  </si>
  <si>
    <t>1706249030107</t>
  </si>
  <si>
    <t>宋刚</t>
  </si>
  <si>
    <t>1706249030319</t>
  </si>
  <si>
    <t>申茂源</t>
  </si>
  <si>
    <t>9031601</t>
  </si>
  <si>
    <t>1706249030703</t>
  </si>
  <si>
    <t>杨蔚</t>
  </si>
  <si>
    <t>1706249030611</t>
  </si>
  <si>
    <t>黄中</t>
  </si>
  <si>
    <t>1706249030609</t>
  </si>
  <si>
    <t>罗斯祺</t>
  </si>
  <si>
    <t>9031701</t>
  </si>
  <si>
    <t>1706249031019</t>
  </si>
  <si>
    <t>徐文博</t>
  </si>
  <si>
    <t>1706249031103</t>
  </si>
  <si>
    <t>刘佳</t>
  </si>
  <si>
    <t>1706249031125</t>
  </si>
  <si>
    <t>彭滔</t>
  </si>
  <si>
    <t>1706249031301</t>
  </si>
  <si>
    <t>李秋香</t>
  </si>
  <si>
    <t>1706249031104</t>
  </si>
  <si>
    <t>张森林</t>
  </si>
  <si>
    <t>1706249031205</t>
  </si>
  <si>
    <t>李静轩</t>
  </si>
  <si>
    <t>工勤</t>
  </si>
  <si>
    <t>9031702</t>
  </si>
  <si>
    <t>1706249031810</t>
  </si>
  <si>
    <t>陶帅</t>
  </si>
  <si>
    <t>1706249031528</t>
  </si>
  <si>
    <t>黄洁</t>
  </si>
  <si>
    <t>1706249031809</t>
  </si>
  <si>
    <t>李颜彤</t>
  </si>
  <si>
    <t>1706249031811</t>
  </si>
  <si>
    <t>陈林</t>
  </si>
  <si>
    <t>1706249031908</t>
  </si>
  <si>
    <t>谢杭</t>
  </si>
  <si>
    <t>9032201</t>
  </si>
  <si>
    <t>1706249032107</t>
  </si>
  <si>
    <t>刘兴</t>
  </si>
  <si>
    <t>9032001</t>
  </si>
  <si>
    <t>1706249032102</t>
  </si>
  <si>
    <t>吕省学</t>
  </si>
  <si>
    <t>9032301</t>
  </si>
  <si>
    <t>1706249032116</t>
  </si>
  <si>
    <t>张永庭</t>
  </si>
  <si>
    <t>9032101</t>
  </si>
  <si>
    <t>1706249032103</t>
  </si>
  <si>
    <t>朱启杨</t>
  </si>
  <si>
    <t>1706249032106</t>
  </si>
  <si>
    <t>邓志美</t>
  </si>
  <si>
    <t>1706249032113</t>
  </si>
  <si>
    <t>尤花</t>
  </si>
  <si>
    <t>1706249032112</t>
  </si>
  <si>
    <t>陈瑶</t>
  </si>
  <si>
    <t>1706249032110</t>
  </si>
  <si>
    <t>廖芹</t>
  </si>
  <si>
    <t>9031801</t>
  </si>
  <si>
    <t>1706249032024</t>
  </si>
  <si>
    <t>张乐</t>
  </si>
  <si>
    <t>1706249032104</t>
  </si>
  <si>
    <t>周显金</t>
  </si>
  <si>
    <t>1706249032029</t>
  </si>
  <si>
    <t>罗昭均</t>
  </si>
  <si>
    <t>9032701</t>
  </si>
  <si>
    <t>1706249032325</t>
  </si>
  <si>
    <t>喻芳</t>
  </si>
  <si>
    <t>9032501</t>
  </si>
  <si>
    <t>1706249032225</t>
  </si>
  <si>
    <t>杨兵</t>
  </si>
  <si>
    <t>1706249032415</t>
  </si>
  <si>
    <t>李金兆</t>
  </si>
  <si>
    <t>9032601</t>
  </si>
  <si>
    <t>1706249032317</t>
  </si>
  <si>
    <t>卿清</t>
  </si>
  <si>
    <t>1706249032416</t>
  </si>
  <si>
    <t>熊和平</t>
  </si>
  <si>
    <t>1706249032314</t>
  </si>
  <si>
    <t>张和武</t>
  </si>
  <si>
    <t>1706249032229</t>
  </si>
  <si>
    <t>凌伟峰</t>
  </si>
  <si>
    <t>9032401</t>
  </si>
  <si>
    <t>1706249032130</t>
  </si>
  <si>
    <t>吴友强</t>
  </si>
  <si>
    <t>1706249032226</t>
  </si>
  <si>
    <t>聂富海</t>
  </si>
  <si>
    <t>信息技术人员</t>
  </si>
  <si>
    <t>9032801</t>
  </si>
  <si>
    <t>1706249032419</t>
  </si>
  <si>
    <t>肖志娟</t>
  </si>
  <si>
    <t>会计人员</t>
  </si>
  <si>
    <t>9032901</t>
  </si>
  <si>
    <t>1706249032428</t>
  </si>
  <si>
    <t>周青</t>
  </si>
  <si>
    <t>1706249032429</t>
  </si>
  <si>
    <t>罗晓霞</t>
  </si>
  <si>
    <t>1706249032501</t>
  </si>
  <si>
    <t>谢婷婷</t>
  </si>
  <si>
    <t>计算机人员</t>
  </si>
  <si>
    <t>9033001</t>
  </si>
  <si>
    <t>1706249032511</t>
  </si>
  <si>
    <t>闵聪</t>
  </si>
  <si>
    <t>1706249032513</t>
  </si>
  <si>
    <t>张飞</t>
  </si>
  <si>
    <t>1706249032512</t>
  </si>
  <si>
    <t>邓毅</t>
  </si>
  <si>
    <t>9033101</t>
  </si>
  <si>
    <t>1706249032522</t>
  </si>
  <si>
    <t>董国伟</t>
  </si>
  <si>
    <t>1706249032519</t>
  </si>
  <si>
    <t>曾欣</t>
  </si>
  <si>
    <t>财务人员</t>
  </si>
  <si>
    <t>9033201</t>
  </si>
  <si>
    <t>1706249032528</t>
  </si>
  <si>
    <t>刘勇</t>
  </si>
  <si>
    <t>1706249032530</t>
  </si>
  <si>
    <t>陈龄</t>
  </si>
  <si>
    <t>1706249032606</t>
  </si>
  <si>
    <t>张茗</t>
  </si>
  <si>
    <t>9033301</t>
  </si>
  <si>
    <t>1706249032622</t>
  </si>
  <si>
    <t>文宇昂</t>
  </si>
  <si>
    <t>1706249032609</t>
  </si>
  <si>
    <t>孔双科</t>
  </si>
  <si>
    <t>1706249032621</t>
  </si>
  <si>
    <t>黄艳</t>
  </si>
  <si>
    <t>公共卫生</t>
  </si>
  <si>
    <t>7030101</t>
  </si>
  <si>
    <t>1706249010104</t>
  </si>
  <si>
    <t>张雨菲</t>
  </si>
  <si>
    <t>1706249010105</t>
  </si>
  <si>
    <t>刁小庆</t>
  </si>
  <si>
    <t>卫生检验</t>
  </si>
  <si>
    <t>7030102</t>
  </si>
  <si>
    <t>1706249010114</t>
  </si>
  <si>
    <t>曾单</t>
  </si>
  <si>
    <t>1706249010113</t>
  </si>
  <si>
    <t>黄淑辉</t>
  </si>
  <si>
    <t>1706249010117</t>
  </si>
  <si>
    <t>刘佳华</t>
  </si>
  <si>
    <t>1706249010112</t>
  </si>
  <si>
    <t>陶欢</t>
  </si>
  <si>
    <t>内科医师</t>
  </si>
  <si>
    <t>7030201</t>
  </si>
  <si>
    <t>1706249010127</t>
  </si>
  <si>
    <t>郭跃东</t>
  </si>
  <si>
    <t>1706249010128</t>
  </si>
  <si>
    <t>肖华毅</t>
  </si>
  <si>
    <t>1706249010125</t>
  </si>
  <si>
    <t>颜运利</t>
  </si>
  <si>
    <t>儿科医师</t>
  </si>
  <si>
    <t>7030204</t>
  </si>
  <si>
    <t>1706249010129</t>
  </si>
  <si>
    <t>张超</t>
  </si>
  <si>
    <t>急诊科医师</t>
  </si>
  <si>
    <t>7030205</t>
  </si>
  <si>
    <t>1706249010202</t>
  </si>
  <si>
    <t>陈平</t>
  </si>
  <si>
    <t>1706249010204</t>
  </si>
  <si>
    <t>李大安</t>
  </si>
  <si>
    <t>1706249010203</t>
  </si>
  <si>
    <t>李远杰</t>
  </si>
  <si>
    <t>住院医师</t>
  </si>
  <si>
    <t>7030301</t>
  </si>
  <si>
    <t>1706249010206</t>
  </si>
  <si>
    <t>庞文明</t>
  </si>
  <si>
    <t>1706249010205</t>
  </si>
  <si>
    <t>蔡林莉</t>
  </si>
  <si>
    <t>康复科医师</t>
  </si>
  <si>
    <t>7030302</t>
  </si>
  <si>
    <t>1706249010213</t>
  </si>
  <si>
    <t>谭凯</t>
  </si>
  <si>
    <t>1706249010216</t>
  </si>
  <si>
    <t>田林</t>
  </si>
  <si>
    <t>防疫人员</t>
  </si>
  <si>
    <t>7030501</t>
  </si>
  <si>
    <t>1706249010220</t>
  </si>
  <si>
    <t>罗伟</t>
  </si>
  <si>
    <t>1706249010221</t>
  </si>
  <si>
    <t>谭雨</t>
  </si>
  <si>
    <t>护士</t>
  </si>
  <si>
    <t>7030502</t>
  </si>
  <si>
    <t>1706249010326</t>
  </si>
  <si>
    <t>何星洁</t>
  </si>
  <si>
    <t>1706249010313</t>
  </si>
  <si>
    <t>刘兆玉</t>
  </si>
  <si>
    <t>1706249010303</t>
  </si>
  <si>
    <t>范小烛</t>
  </si>
  <si>
    <t>7030701</t>
  </si>
  <si>
    <t>1706249010402</t>
  </si>
  <si>
    <t>伍珍瑶</t>
  </si>
  <si>
    <t>7030704</t>
  </si>
  <si>
    <t>1706249010423</t>
  </si>
  <si>
    <t>曾利</t>
  </si>
  <si>
    <t>1706249010515</t>
  </si>
  <si>
    <t>弃考</t>
  </si>
  <si>
    <t>罗超</t>
  </si>
  <si>
    <t>中医科医师</t>
  </si>
  <si>
    <t>7030801</t>
  </si>
  <si>
    <t>1706249010519</t>
  </si>
  <si>
    <t>刘楠</t>
  </si>
  <si>
    <t>7030904</t>
  </si>
  <si>
    <t>1706249010714</t>
  </si>
  <si>
    <t>陈菊芳</t>
  </si>
  <si>
    <t>1706249010713</t>
  </si>
  <si>
    <t>高宇</t>
  </si>
  <si>
    <t>7031201</t>
  </si>
  <si>
    <t>1706249010727</t>
  </si>
  <si>
    <t>李丹</t>
  </si>
  <si>
    <t>药剂</t>
  </si>
  <si>
    <t>7031202</t>
  </si>
  <si>
    <t>1706249010807</t>
  </si>
  <si>
    <t>肖丽君</t>
  </si>
  <si>
    <t>1706249010805</t>
  </si>
  <si>
    <t>肖世秀</t>
  </si>
  <si>
    <t>1706249010812</t>
  </si>
  <si>
    <t>王兴</t>
  </si>
  <si>
    <t>1706249010809</t>
  </si>
  <si>
    <t>刘晓琴</t>
  </si>
  <si>
    <t>7031203</t>
  </si>
  <si>
    <t>1706249010915</t>
  </si>
  <si>
    <t>卢滢琪</t>
  </si>
  <si>
    <t>1706249010825</t>
  </si>
  <si>
    <t>江洁</t>
  </si>
  <si>
    <t>1706249010820</t>
  </si>
  <si>
    <t>高建立</t>
  </si>
  <si>
    <t>妇产科医生</t>
  </si>
  <si>
    <t>7031302</t>
  </si>
  <si>
    <t>1706249011001</t>
  </si>
  <si>
    <t>陈小兰</t>
  </si>
  <si>
    <t>1706249010930</t>
  </si>
  <si>
    <t>陈明丽</t>
  </si>
  <si>
    <t>1706249011002</t>
  </si>
  <si>
    <t>邓玉姣</t>
  </si>
  <si>
    <t>7031401</t>
  </si>
  <si>
    <t>1706249011019</t>
  </si>
  <si>
    <t>朱晓蕾</t>
  </si>
  <si>
    <t>1706249011023</t>
  </si>
  <si>
    <t>余凤萍</t>
  </si>
  <si>
    <t>1706249011015</t>
  </si>
  <si>
    <t>何金钟</t>
  </si>
  <si>
    <t>7031801</t>
  </si>
  <si>
    <t>1706249011108</t>
  </si>
  <si>
    <t>张丽华</t>
  </si>
  <si>
    <t>7031902</t>
  </si>
  <si>
    <t>1706249011124</t>
  </si>
  <si>
    <t>杨欢欢</t>
  </si>
  <si>
    <t>1706249011212</t>
  </si>
  <si>
    <t>陈虹羽</t>
  </si>
  <si>
    <t>1706249011116</t>
  </si>
  <si>
    <t>陈海鸥</t>
  </si>
  <si>
    <t>7032001</t>
  </si>
  <si>
    <t>1706249011309</t>
  </si>
  <si>
    <t>罗世红</t>
  </si>
  <si>
    <t>1706249011313</t>
  </si>
  <si>
    <t>谢丹</t>
  </si>
  <si>
    <t>1706249011306</t>
  </si>
  <si>
    <t>刘丽</t>
  </si>
  <si>
    <t>中西医结合医生</t>
  </si>
  <si>
    <t>7032401</t>
  </si>
  <si>
    <t>1706249011320</t>
  </si>
  <si>
    <t>翁丽翔</t>
  </si>
  <si>
    <t>1706249011321</t>
  </si>
  <si>
    <t>江宇楠</t>
  </si>
  <si>
    <t>康复医生</t>
  </si>
  <si>
    <t>7032501</t>
  </si>
  <si>
    <t>1706249011328</t>
  </si>
  <si>
    <t>李海洋</t>
  </si>
  <si>
    <t>1706249011327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</si>
</sst>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5" fillId="0" borderId="10" xfId="63" applyFont="1" applyBorder="1" applyAlignment="1">
      <alignment horizontal="center" vertical="center"/>
      <protection/>
    </xf>
    <xf numFmtId="0" fontId="45" fillId="0" borderId="10" xfId="63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4" fillId="0" borderId="10" xfId="63" applyFont="1" applyBorder="1" applyAlignment="1">
      <alignment horizontal="center" vertical="center"/>
      <protection/>
    </xf>
    <xf numFmtId="176" fontId="44" fillId="0" borderId="10" xfId="63" applyNumberFormat="1" applyFont="1" applyBorder="1" applyAlignment="1">
      <alignment horizontal="center" vertical="center"/>
      <protection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63" applyFont="1" applyFill="1" applyBorder="1" applyAlignment="1">
      <alignment horizontal="center" vertical="center"/>
      <protection/>
    </xf>
    <xf numFmtId="176" fontId="44" fillId="0" borderId="10" xfId="63" applyNumberFormat="1" applyFont="1" applyFill="1" applyBorder="1" applyAlignment="1">
      <alignment horizontal="center" vertical="center"/>
      <protection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0" xfId="63" applyFon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7.00390625" style="4" customWidth="1"/>
    <col min="2" max="2" width="2.8515625" style="4" customWidth="1"/>
    <col min="3" max="3" width="12.7109375" style="4" customWidth="1"/>
    <col min="4" max="4" width="8.00390625" style="4" customWidth="1"/>
    <col min="5" max="5" width="13.140625" style="4" customWidth="1"/>
    <col min="6" max="6" width="6.7109375" style="4" customWidth="1"/>
    <col min="7" max="7" width="6.8515625" style="4" customWidth="1"/>
    <col min="8" max="8" width="7.421875" style="4" customWidth="1"/>
    <col min="9" max="9" width="6.8515625" style="4" customWidth="1"/>
    <col min="10" max="10" width="9.140625" style="4" customWidth="1"/>
    <col min="11" max="12" width="6.8515625" style="4" customWidth="1"/>
    <col min="13" max="254" width="9.00390625" style="1" customWidth="1"/>
  </cols>
  <sheetData>
    <row r="1" spans="1:12" s="1" customFormat="1" ht="48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5"/>
      <c r="L1" s="5"/>
    </row>
    <row r="2" spans="1:12" s="1" customFormat="1" ht="39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1" customFormat="1" ht="13.5">
      <c r="A3" s="10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1">
        <v>75</v>
      </c>
      <c r="G3" s="12">
        <f aca="true" t="shared" si="0" ref="G3:G66">F3*0.6</f>
        <v>45</v>
      </c>
      <c r="H3" s="12">
        <v>84.4</v>
      </c>
      <c r="I3" s="12">
        <f aca="true" t="shared" si="1" ref="I3:I8">H3*0.4</f>
        <v>33.760000000000005</v>
      </c>
      <c r="J3" s="12">
        <f aca="true" t="shared" si="2" ref="J3:J66">G3+I3</f>
        <v>78.76</v>
      </c>
      <c r="K3" s="14">
        <f>RANK(J3,$J$3:$J$4,0)</f>
        <v>1</v>
      </c>
      <c r="L3" s="14"/>
    </row>
    <row r="4" spans="1:12" s="1" customFormat="1" ht="13.5">
      <c r="A4" s="10" t="s">
        <v>18</v>
      </c>
      <c r="B4" s="10" t="s">
        <v>19</v>
      </c>
      <c r="C4" s="10" t="s">
        <v>15</v>
      </c>
      <c r="D4" s="10" t="s">
        <v>16</v>
      </c>
      <c r="E4" s="10" t="s">
        <v>20</v>
      </c>
      <c r="F4" s="11">
        <v>73.5</v>
      </c>
      <c r="G4" s="12">
        <f t="shared" si="0"/>
        <v>44.1</v>
      </c>
      <c r="H4" s="12">
        <v>85.8</v>
      </c>
      <c r="I4" s="12">
        <f t="shared" si="1"/>
        <v>34.32</v>
      </c>
      <c r="J4" s="12">
        <f t="shared" si="2"/>
        <v>78.42</v>
      </c>
      <c r="K4" s="14">
        <f>RANK(J4,$J$3:$J$4,0)</f>
        <v>2</v>
      </c>
      <c r="L4" s="14"/>
    </row>
    <row r="5" spans="1:12" s="1" customFormat="1" ht="13.5">
      <c r="A5" s="10" t="s">
        <v>21</v>
      </c>
      <c r="B5" s="10" t="s">
        <v>14</v>
      </c>
      <c r="C5" s="10" t="s">
        <v>15</v>
      </c>
      <c r="D5" s="10" t="s">
        <v>22</v>
      </c>
      <c r="E5" s="10" t="s">
        <v>23</v>
      </c>
      <c r="F5" s="11">
        <v>69.5</v>
      </c>
      <c r="G5" s="12">
        <f t="shared" si="0"/>
        <v>41.699999999999996</v>
      </c>
      <c r="H5" s="12">
        <v>86.6</v>
      </c>
      <c r="I5" s="12">
        <f t="shared" si="1"/>
        <v>34.64</v>
      </c>
      <c r="J5" s="12">
        <f t="shared" si="2"/>
        <v>76.34</v>
      </c>
      <c r="K5" s="14">
        <f>RANK(J5,$J$5:$J$7,0)</f>
        <v>1</v>
      </c>
      <c r="L5" s="14"/>
    </row>
    <row r="6" spans="1:12" s="1" customFormat="1" ht="13.5">
      <c r="A6" s="10" t="s">
        <v>24</v>
      </c>
      <c r="B6" s="10" t="s">
        <v>14</v>
      </c>
      <c r="C6" s="10" t="s">
        <v>15</v>
      </c>
      <c r="D6" s="10" t="s">
        <v>22</v>
      </c>
      <c r="E6" s="10" t="s">
        <v>25</v>
      </c>
      <c r="F6" s="11">
        <v>70.5</v>
      </c>
      <c r="G6" s="12">
        <f t="shared" si="0"/>
        <v>42.3</v>
      </c>
      <c r="H6" s="12">
        <v>78.1</v>
      </c>
      <c r="I6" s="12">
        <f t="shared" si="1"/>
        <v>31.24</v>
      </c>
      <c r="J6" s="12">
        <f t="shared" si="2"/>
        <v>73.53999999999999</v>
      </c>
      <c r="K6" s="14">
        <f>RANK(J6,$J$5:$J$7,0)</f>
        <v>2</v>
      </c>
      <c r="L6" s="14"/>
    </row>
    <row r="7" spans="1:12" s="1" customFormat="1" ht="13.5">
      <c r="A7" s="10" t="s">
        <v>26</v>
      </c>
      <c r="B7" s="10" t="s">
        <v>14</v>
      </c>
      <c r="C7" s="10" t="s">
        <v>15</v>
      </c>
      <c r="D7" s="10" t="s">
        <v>22</v>
      </c>
      <c r="E7" s="10" t="s">
        <v>27</v>
      </c>
      <c r="F7" s="11">
        <v>67</v>
      </c>
      <c r="G7" s="12">
        <f t="shared" si="0"/>
        <v>40.199999999999996</v>
      </c>
      <c r="H7" s="12">
        <v>83.1</v>
      </c>
      <c r="I7" s="12">
        <f t="shared" si="1"/>
        <v>33.24</v>
      </c>
      <c r="J7" s="12">
        <f t="shared" si="2"/>
        <v>73.44</v>
      </c>
      <c r="K7" s="14">
        <f>RANK(J7,$J$5:$J$7,0)</f>
        <v>3</v>
      </c>
      <c r="L7" s="14"/>
    </row>
    <row r="8" spans="1:12" s="1" customFormat="1" ht="13.5">
      <c r="A8" s="10" t="s">
        <v>28</v>
      </c>
      <c r="B8" s="10" t="s">
        <v>19</v>
      </c>
      <c r="C8" s="10" t="s">
        <v>29</v>
      </c>
      <c r="D8" s="10" t="s">
        <v>30</v>
      </c>
      <c r="E8" s="10" t="s">
        <v>31</v>
      </c>
      <c r="F8" s="11">
        <v>72.5</v>
      </c>
      <c r="G8" s="12">
        <f t="shared" si="0"/>
        <v>43.5</v>
      </c>
      <c r="H8" s="12">
        <v>86</v>
      </c>
      <c r="I8" s="12">
        <f t="shared" si="1"/>
        <v>34.4</v>
      </c>
      <c r="J8" s="12">
        <f t="shared" si="2"/>
        <v>77.9</v>
      </c>
      <c r="K8" s="14">
        <f aca="true" t="shared" si="3" ref="K8:K10">RANK(J8,$J$8:$J$10,0)</f>
        <v>1</v>
      </c>
      <c r="L8" s="14"/>
    </row>
    <row r="9" spans="1:12" s="1" customFormat="1" ht="13.5">
      <c r="A9" s="10" t="s">
        <v>32</v>
      </c>
      <c r="B9" s="10" t="s">
        <v>14</v>
      </c>
      <c r="C9" s="10" t="s">
        <v>29</v>
      </c>
      <c r="D9" s="10" t="s">
        <v>30</v>
      </c>
      <c r="E9" s="10" t="s">
        <v>33</v>
      </c>
      <c r="F9" s="11">
        <v>69</v>
      </c>
      <c r="G9" s="12">
        <f t="shared" si="0"/>
        <v>41.4</v>
      </c>
      <c r="H9" s="13" t="s">
        <v>34</v>
      </c>
      <c r="I9" s="15">
        <v>-1</v>
      </c>
      <c r="J9" s="15">
        <v>-1</v>
      </c>
      <c r="K9" s="15">
        <v>-1</v>
      </c>
      <c r="L9" s="14"/>
    </row>
    <row r="10" spans="1:12" s="1" customFormat="1" ht="13.5">
      <c r="A10" s="10" t="s">
        <v>35</v>
      </c>
      <c r="B10" s="10" t="s">
        <v>14</v>
      </c>
      <c r="C10" s="10" t="s">
        <v>29</v>
      </c>
      <c r="D10" s="10" t="s">
        <v>30</v>
      </c>
      <c r="E10" s="10" t="s">
        <v>36</v>
      </c>
      <c r="F10" s="11">
        <v>67.5</v>
      </c>
      <c r="G10" s="12">
        <f t="shared" si="0"/>
        <v>40.5</v>
      </c>
      <c r="H10" s="13" t="s">
        <v>34</v>
      </c>
      <c r="I10" s="15">
        <v>-1</v>
      </c>
      <c r="J10" s="15">
        <v>-1</v>
      </c>
      <c r="K10" s="15">
        <v>-1</v>
      </c>
      <c r="L10" s="14"/>
    </row>
    <row r="11" spans="1:12" s="1" customFormat="1" ht="13.5">
      <c r="A11" s="10" t="s">
        <v>37</v>
      </c>
      <c r="B11" s="10" t="s">
        <v>19</v>
      </c>
      <c r="C11" s="10" t="s">
        <v>15</v>
      </c>
      <c r="D11" s="10" t="s">
        <v>38</v>
      </c>
      <c r="E11" s="10" t="s">
        <v>39</v>
      </c>
      <c r="F11" s="11">
        <v>74</v>
      </c>
      <c r="G11" s="12">
        <f t="shared" si="0"/>
        <v>44.4</v>
      </c>
      <c r="H11" s="12">
        <v>83</v>
      </c>
      <c r="I11" s="12">
        <f aca="true" t="shared" si="4" ref="I11:I18">H11*0.4</f>
        <v>33.2</v>
      </c>
      <c r="J11" s="12">
        <f t="shared" si="2"/>
        <v>77.6</v>
      </c>
      <c r="K11" s="14">
        <f aca="true" t="shared" si="5" ref="K11:K13">RANK(J11,$J$11:$J$13,0)</f>
        <v>1</v>
      </c>
      <c r="L11" s="14"/>
    </row>
    <row r="12" spans="1:12" s="1" customFormat="1" ht="13.5">
      <c r="A12" s="10" t="s">
        <v>40</v>
      </c>
      <c r="B12" s="10" t="s">
        <v>19</v>
      </c>
      <c r="C12" s="10" t="s">
        <v>15</v>
      </c>
      <c r="D12" s="10" t="s">
        <v>38</v>
      </c>
      <c r="E12" s="10" t="s">
        <v>41</v>
      </c>
      <c r="F12" s="11">
        <v>69.5</v>
      </c>
      <c r="G12" s="12">
        <f t="shared" si="0"/>
        <v>41.699999999999996</v>
      </c>
      <c r="H12" s="12">
        <v>82.4</v>
      </c>
      <c r="I12" s="12">
        <f t="shared" si="4"/>
        <v>32.96</v>
      </c>
      <c r="J12" s="12">
        <f t="shared" si="2"/>
        <v>74.66</v>
      </c>
      <c r="K12" s="14">
        <f t="shared" si="5"/>
        <v>2</v>
      </c>
      <c r="L12" s="14"/>
    </row>
    <row r="13" spans="1:12" s="1" customFormat="1" ht="13.5">
      <c r="A13" s="10" t="s">
        <v>42</v>
      </c>
      <c r="B13" s="10" t="s">
        <v>19</v>
      </c>
      <c r="C13" s="10" t="s">
        <v>15</v>
      </c>
      <c r="D13" s="10" t="s">
        <v>38</v>
      </c>
      <c r="E13" s="10" t="s">
        <v>43</v>
      </c>
      <c r="F13" s="11">
        <v>69.5</v>
      </c>
      <c r="G13" s="12">
        <f t="shared" si="0"/>
        <v>41.699999999999996</v>
      </c>
      <c r="H13" s="13" t="s">
        <v>34</v>
      </c>
      <c r="I13" s="15">
        <v>-1</v>
      </c>
      <c r="J13" s="15">
        <v>-1</v>
      </c>
      <c r="K13" s="15">
        <v>-1</v>
      </c>
      <c r="L13" s="14"/>
    </row>
    <row r="14" spans="1:12" s="1" customFormat="1" ht="13.5">
      <c r="A14" s="10" t="s">
        <v>44</v>
      </c>
      <c r="B14" s="10" t="s">
        <v>14</v>
      </c>
      <c r="C14" s="10" t="s">
        <v>29</v>
      </c>
      <c r="D14" s="10" t="s">
        <v>45</v>
      </c>
      <c r="E14" s="10" t="s">
        <v>46</v>
      </c>
      <c r="F14" s="11">
        <v>62.5</v>
      </c>
      <c r="G14" s="12">
        <f t="shared" si="0"/>
        <v>37.5</v>
      </c>
      <c r="H14" s="12">
        <v>83.1</v>
      </c>
      <c r="I14" s="12">
        <f t="shared" si="4"/>
        <v>33.24</v>
      </c>
      <c r="J14" s="12">
        <f t="shared" si="2"/>
        <v>70.74000000000001</v>
      </c>
      <c r="K14" s="14">
        <f aca="true" t="shared" si="6" ref="K14:K16">RANK(J14,$J$14:$J$16,0)</f>
        <v>1</v>
      </c>
      <c r="L14" s="14"/>
    </row>
    <row r="15" spans="1:12" s="1" customFormat="1" ht="13.5">
      <c r="A15" s="10" t="s">
        <v>47</v>
      </c>
      <c r="B15" s="10" t="s">
        <v>14</v>
      </c>
      <c r="C15" s="10" t="s">
        <v>29</v>
      </c>
      <c r="D15" s="10" t="s">
        <v>45</v>
      </c>
      <c r="E15" s="10" t="s">
        <v>48</v>
      </c>
      <c r="F15" s="11">
        <v>61.5</v>
      </c>
      <c r="G15" s="12">
        <f t="shared" si="0"/>
        <v>36.9</v>
      </c>
      <c r="H15" s="12">
        <v>82.9</v>
      </c>
      <c r="I15" s="12">
        <f t="shared" si="4"/>
        <v>33.160000000000004</v>
      </c>
      <c r="J15" s="12">
        <f t="shared" si="2"/>
        <v>70.06</v>
      </c>
      <c r="K15" s="14">
        <f t="shared" si="6"/>
        <v>2</v>
      </c>
      <c r="L15" s="14"/>
    </row>
    <row r="16" spans="1:12" s="1" customFormat="1" ht="13.5">
      <c r="A16" s="10" t="s">
        <v>49</v>
      </c>
      <c r="B16" s="10" t="s">
        <v>14</v>
      </c>
      <c r="C16" s="10" t="s">
        <v>29</v>
      </c>
      <c r="D16" s="10" t="s">
        <v>45</v>
      </c>
      <c r="E16" s="10" t="s">
        <v>50</v>
      </c>
      <c r="F16" s="11">
        <v>57.5</v>
      </c>
      <c r="G16" s="12">
        <f t="shared" si="0"/>
        <v>34.5</v>
      </c>
      <c r="H16" s="12">
        <v>82.7</v>
      </c>
      <c r="I16" s="12">
        <f t="shared" si="4"/>
        <v>33.080000000000005</v>
      </c>
      <c r="J16" s="12">
        <f t="shared" si="2"/>
        <v>67.58000000000001</v>
      </c>
      <c r="K16" s="14">
        <f t="shared" si="6"/>
        <v>3</v>
      </c>
      <c r="L16" s="14"/>
    </row>
    <row r="17" spans="1:12" s="1" customFormat="1" ht="13.5">
      <c r="A17" s="10" t="s">
        <v>51</v>
      </c>
      <c r="B17" s="10" t="s">
        <v>19</v>
      </c>
      <c r="C17" s="10" t="s">
        <v>29</v>
      </c>
      <c r="D17" s="10" t="s">
        <v>52</v>
      </c>
      <c r="E17" s="10" t="s">
        <v>53</v>
      </c>
      <c r="F17" s="11">
        <v>69.5</v>
      </c>
      <c r="G17" s="12">
        <f t="shared" si="0"/>
        <v>41.699999999999996</v>
      </c>
      <c r="H17" s="12">
        <v>83.7</v>
      </c>
      <c r="I17" s="12">
        <f t="shared" si="4"/>
        <v>33.480000000000004</v>
      </c>
      <c r="J17" s="12">
        <f t="shared" si="2"/>
        <v>75.18</v>
      </c>
      <c r="K17" s="14">
        <f aca="true" t="shared" si="7" ref="K17:K19">RANK(J17,$J$17:$J$19,0)</f>
        <v>1</v>
      </c>
      <c r="L17" s="14"/>
    </row>
    <row r="18" spans="1:12" s="1" customFormat="1" ht="13.5">
      <c r="A18" s="10" t="s">
        <v>54</v>
      </c>
      <c r="B18" s="10" t="s">
        <v>19</v>
      </c>
      <c r="C18" s="10" t="s">
        <v>29</v>
      </c>
      <c r="D18" s="10" t="s">
        <v>52</v>
      </c>
      <c r="E18" s="10" t="s">
        <v>55</v>
      </c>
      <c r="F18" s="11">
        <v>66</v>
      </c>
      <c r="G18" s="12">
        <f t="shared" si="0"/>
        <v>39.6</v>
      </c>
      <c r="H18" s="12">
        <v>81.7</v>
      </c>
      <c r="I18" s="12">
        <f t="shared" si="4"/>
        <v>32.68</v>
      </c>
      <c r="J18" s="12">
        <f t="shared" si="2"/>
        <v>72.28</v>
      </c>
      <c r="K18" s="14">
        <f t="shared" si="7"/>
        <v>2</v>
      </c>
      <c r="L18" s="14"/>
    </row>
    <row r="19" spans="1:12" s="1" customFormat="1" ht="13.5">
      <c r="A19" s="10" t="s">
        <v>56</v>
      </c>
      <c r="B19" s="10" t="s">
        <v>19</v>
      </c>
      <c r="C19" s="10" t="s">
        <v>29</v>
      </c>
      <c r="D19" s="10" t="s">
        <v>52</v>
      </c>
      <c r="E19" s="10" t="s">
        <v>57</v>
      </c>
      <c r="F19" s="11">
        <v>67</v>
      </c>
      <c r="G19" s="12">
        <f t="shared" si="0"/>
        <v>40.199999999999996</v>
      </c>
      <c r="H19" s="13" t="s">
        <v>34</v>
      </c>
      <c r="I19" s="15">
        <v>-1</v>
      </c>
      <c r="J19" s="15">
        <v>-1</v>
      </c>
      <c r="K19" s="15">
        <v>-1</v>
      </c>
      <c r="L19" s="14"/>
    </row>
    <row r="20" spans="1:12" s="1" customFormat="1" ht="13.5">
      <c r="A20" s="10" t="s">
        <v>58</v>
      </c>
      <c r="B20" s="10" t="s">
        <v>19</v>
      </c>
      <c r="C20" s="10" t="s">
        <v>29</v>
      </c>
      <c r="D20" s="10" t="s">
        <v>59</v>
      </c>
      <c r="E20" s="10" t="s">
        <v>60</v>
      </c>
      <c r="F20" s="11">
        <v>75.5</v>
      </c>
      <c r="G20" s="12">
        <f t="shared" si="0"/>
        <v>45.3</v>
      </c>
      <c r="H20" s="12">
        <v>84.7</v>
      </c>
      <c r="I20" s="12">
        <f aca="true" t="shared" si="8" ref="I20:I29">H20*0.4</f>
        <v>33.88</v>
      </c>
      <c r="J20" s="12">
        <f t="shared" si="2"/>
        <v>79.18</v>
      </c>
      <c r="K20" s="14">
        <f>RANK(J20,$J$20:$J$22,0)</f>
        <v>1</v>
      </c>
      <c r="L20" s="14"/>
    </row>
    <row r="21" spans="1:12" s="1" customFormat="1" ht="13.5">
      <c r="A21" s="10" t="s">
        <v>61</v>
      </c>
      <c r="B21" s="10" t="s">
        <v>19</v>
      </c>
      <c r="C21" s="10" t="s">
        <v>29</v>
      </c>
      <c r="D21" s="10" t="s">
        <v>59</v>
      </c>
      <c r="E21" s="10" t="s">
        <v>62</v>
      </c>
      <c r="F21" s="11">
        <v>78</v>
      </c>
      <c r="G21" s="12">
        <f t="shared" si="0"/>
        <v>46.8</v>
      </c>
      <c r="H21" s="12">
        <v>78.3</v>
      </c>
      <c r="I21" s="12">
        <f t="shared" si="8"/>
        <v>31.32</v>
      </c>
      <c r="J21" s="12">
        <f t="shared" si="2"/>
        <v>78.12</v>
      </c>
      <c r="K21" s="14">
        <f>RANK(J21,$J$20:$J$22,0)</f>
        <v>2</v>
      </c>
      <c r="L21" s="14"/>
    </row>
    <row r="22" spans="1:12" s="1" customFormat="1" ht="13.5">
      <c r="A22" s="10" t="s">
        <v>63</v>
      </c>
      <c r="B22" s="10" t="s">
        <v>14</v>
      </c>
      <c r="C22" s="10" t="s">
        <v>29</v>
      </c>
      <c r="D22" s="10" t="s">
        <v>59</v>
      </c>
      <c r="E22" s="10" t="s">
        <v>64</v>
      </c>
      <c r="F22" s="11">
        <v>74.5</v>
      </c>
      <c r="G22" s="12">
        <f t="shared" si="0"/>
        <v>44.699999999999996</v>
      </c>
      <c r="H22" s="12">
        <v>82.9</v>
      </c>
      <c r="I22" s="12">
        <f t="shared" si="8"/>
        <v>33.160000000000004</v>
      </c>
      <c r="J22" s="12">
        <f t="shared" si="2"/>
        <v>77.86</v>
      </c>
      <c r="K22" s="14">
        <f aca="true" t="shared" si="9" ref="K20:K22">RANK(J22,$J$20:$J$22,0)</f>
        <v>3</v>
      </c>
      <c r="L22" s="14"/>
    </row>
    <row r="23" spans="1:12" s="1" customFormat="1" ht="13.5">
      <c r="A23" s="10" t="s">
        <v>65</v>
      </c>
      <c r="B23" s="10" t="s">
        <v>14</v>
      </c>
      <c r="C23" s="10" t="s">
        <v>29</v>
      </c>
      <c r="D23" s="10" t="s">
        <v>66</v>
      </c>
      <c r="E23" s="10" t="s">
        <v>67</v>
      </c>
      <c r="F23" s="11">
        <v>72</v>
      </c>
      <c r="G23" s="12">
        <f t="shared" si="0"/>
        <v>43.199999999999996</v>
      </c>
      <c r="H23" s="12">
        <v>83.8</v>
      </c>
      <c r="I23" s="12">
        <f t="shared" si="8"/>
        <v>33.52</v>
      </c>
      <c r="J23" s="12">
        <f t="shared" si="2"/>
        <v>76.72</v>
      </c>
      <c r="K23" s="14">
        <f aca="true" t="shared" si="10" ref="K23:K30">RANK(J23,$J$23:$J$30,0)</f>
        <v>1</v>
      </c>
      <c r="L23" s="14"/>
    </row>
    <row r="24" spans="1:12" s="1" customFormat="1" ht="13.5">
      <c r="A24" s="10" t="s">
        <v>68</v>
      </c>
      <c r="B24" s="10" t="s">
        <v>19</v>
      </c>
      <c r="C24" s="10" t="s">
        <v>29</v>
      </c>
      <c r="D24" s="10" t="s">
        <v>69</v>
      </c>
      <c r="E24" s="10" t="s">
        <v>70</v>
      </c>
      <c r="F24" s="11">
        <v>71</v>
      </c>
      <c r="G24" s="12">
        <f t="shared" si="0"/>
        <v>42.6</v>
      </c>
      <c r="H24" s="12">
        <v>82.9</v>
      </c>
      <c r="I24" s="12">
        <f t="shared" si="8"/>
        <v>33.160000000000004</v>
      </c>
      <c r="J24" s="12">
        <f t="shared" si="2"/>
        <v>75.76</v>
      </c>
      <c r="K24" s="14">
        <f t="shared" si="10"/>
        <v>2</v>
      </c>
      <c r="L24" s="14"/>
    </row>
    <row r="25" spans="1:12" s="1" customFormat="1" ht="13.5">
      <c r="A25" s="10" t="s">
        <v>71</v>
      </c>
      <c r="B25" s="10" t="s">
        <v>14</v>
      </c>
      <c r="C25" s="10" t="s">
        <v>29</v>
      </c>
      <c r="D25" s="10" t="s">
        <v>66</v>
      </c>
      <c r="E25" s="10" t="s">
        <v>72</v>
      </c>
      <c r="F25" s="11">
        <v>71</v>
      </c>
      <c r="G25" s="12">
        <f t="shared" si="0"/>
        <v>42.6</v>
      </c>
      <c r="H25" s="12">
        <v>82.4</v>
      </c>
      <c r="I25" s="12">
        <f t="shared" si="8"/>
        <v>32.96</v>
      </c>
      <c r="J25" s="12">
        <f t="shared" si="2"/>
        <v>75.56</v>
      </c>
      <c r="K25" s="14">
        <f t="shared" si="10"/>
        <v>3</v>
      </c>
      <c r="L25" s="14"/>
    </row>
    <row r="26" spans="1:12" s="1" customFormat="1" ht="13.5">
      <c r="A26" s="10" t="s">
        <v>73</v>
      </c>
      <c r="B26" s="10" t="s">
        <v>19</v>
      </c>
      <c r="C26" s="10" t="s">
        <v>29</v>
      </c>
      <c r="D26" s="10" t="s">
        <v>69</v>
      </c>
      <c r="E26" s="10" t="s">
        <v>74</v>
      </c>
      <c r="F26" s="11">
        <v>69</v>
      </c>
      <c r="G26" s="12">
        <f t="shared" si="0"/>
        <v>41.4</v>
      </c>
      <c r="H26" s="12">
        <v>83.4</v>
      </c>
      <c r="I26" s="12">
        <f t="shared" si="8"/>
        <v>33.36000000000001</v>
      </c>
      <c r="J26" s="12">
        <f t="shared" si="2"/>
        <v>74.76</v>
      </c>
      <c r="K26" s="14">
        <f t="shared" si="10"/>
        <v>4</v>
      </c>
      <c r="L26" s="14"/>
    </row>
    <row r="27" spans="1:12" s="1" customFormat="1" ht="13.5">
      <c r="A27" s="10" t="s">
        <v>75</v>
      </c>
      <c r="B27" s="10" t="s">
        <v>14</v>
      </c>
      <c r="C27" s="10" t="s">
        <v>29</v>
      </c>
      <c r="D27" s="10" t="s">
        <v>66</v>
      </c>
      <c r="E27" s="10" t="s">
        <v>76</v>
      </c>
      <c r="F27" s="11">
        <v>69</v>
      </c>
      <c r="G27" s="12">
        <f t="shared" si="0"/>
        <v>41.4</v>
      </c>
      <c r="H27" s="12">
        <v>79.8</v>
      </c>
      <c r="I27" s="12">
        <f t="shared" si="8"/>
        <v>31.92</v>
      </c>
      <c r="J27" s="12">
        <f t="shared" si="2"/>
        <v>73.32</v>
      </c>
      <c r="K27" s="14">
        <f t="shared" si="10"/>
        <v>5</v>
      </c>
      <c r="L27" s="14"/>
    </row>
    <row r="28" spans="1:12" s="1" customFormat="1" ht="13.5">
      <c r="A28" s="10" t="s">
        <v>77</v>
      </c>
      <c r="B28" s="10" t="s">
        <v>14</v>
      </c>
      <c r="C28" s="10" t="s">
        <v>15</v>
      </c>
      <c r="D28" s="10" t="s">
        <v>78</v>
      </c>
      <c r="E28" s="10" t="s">
        <v>79</v>
      </c>
      <c r="F28" s="11">
        <v>68</v>
      </c>
      <c r="G28" s="12">
        <f t="shared" si="0"/>
        <v>40.8</v>
      </c>
      <c r="H28" s="12">
        <v>81</v>
      </c>
      <c r="I28" s="12">
        <f t="shared" si="8"/>
        <v>32.4</v>
      </c>
      <c r="J28" s="12">
        <f t="shared" si="2"/>
        <v>73.19999999999999</v>
      </c>
      <c r="K28" s="14">
        <f t="shared" si="10"/>
        <v>6</v>
      </c>
      <c r="L28" s="14"/>
    </row>
    <row r="29" spans="1:12" s="1" customFormat="1" ht="13.5">
      <c r="A29" s="10" t="s">
        <v>80</v>
      </c>
      <c r="B29" s="10" t="s">
        <v>19</v>
      </c>
      <c r="C29" s="10" t="s">
        <v>15</v>
      </c>
      <c r="D29" s="10" t="s">
        <v>78</v>
      </c>
      <c r="E29" s="10" t="s">
        <v>81</v>
      </c>
      <c r="F29" s="11">
        <v>68</v>
      </c>
      <c r="G29" s="12">
        <f t="shared" si="0"/>
        <v>40.8</v>
      </c>
      <c r="H29" s="12">
        <v>79.2</v>
      </c>
      <c r="I29" s="12">
        <f t="shared" si="8"/>
        <v>31.680000000000003</v>
      </c>
      <c r="J29" s="12">
        <f t="shared" si="2"/>
        <v>72.48</v>
      </c>
      <c r="K29" s="14">
        <f t="shared" si="10"/>
        <v>7</v>
      </c>
      <c r="L29" s="14"/>
    </row>
    <row r="30" spans="1:12" s="1" customFormat="1" ht="13.5">
      <c r="A30" s="10" t="s">
        <v>82</v>
      </c>
      <c r="B30" s="10" t="s">
        <v>14</v>
      </c>
      <c r="C30" s="10" t="s">
        <v>29</v>
      </c>
      <c r="D30" s="10" t="s">
        <v>69</v>
      </c>
      <c r="E30" s="10" t="s">
        <v>83</v>
      </c>
      <c r="F30" s="11">
        <v>72</v>
      </c>
      <c r="G30" s="12">
        <f t="shared" si="0"/>
        <v>43.199999999999996</v>
      </c>
      <c r="H30" s="13" t="s">
        <v>34</v>
      </c>
      <c r="I30" s="15">
        <v>-1</v>
      </c>
      <c r="J30" s="15">
        <v>-1</v>
      </c>
      <c r="K30" s="15">
        <v>-1</v>
      </c>
      <c r="L30" s="14"/>
    </row>
    <row r="31" spans="1:12" s="1" customFormat="1" ht="13.5">
      <c r="A31" s="10" t="s">
        <v>84</v>
      </c>
      <c r="B31" s="10" t="s">
        <v>19</v>
      </c>
      <c r="C31" s="10" t="s">
        <v>29</v>
      </c>
      <c r="D31" s="10" t="s">
        <v>85</v>
      </c>
      <c r="E31" s="10" t="s">
        <v>86</v>
      </c>
      <c r="F31" s="11">
        <v>70.5</v>
      </c>
      <c r="G31" s="12">
        <f t="shared" si="0"/>
        <v>42.3</v>
      </c>
      <c r="H31" s="12">
        <v>82.6</v>
      </c>
      <c r="I31" s="12">
        <f aca="true" t="shared" si="11" ref="I31:I41">H31*0.4</f>
        <v>33.04</v>
      </c>
      <c r="J31" s="12">
        <f t="shared" si="2"/>
        <v>75.34</v>
      </c>
      <c r="K31" s="14">
        <f aca="true" t="shared" si="12" ref="K31:K33">RANK(J31,$J$31:$J$33,0)</f>
        <v>1</v>
      </c>
      <c r="L31" s="14"/>
    </row>
    <row r="32" spans="1:12" s="1" customFormat="1" ht="13.5">
      <c r="A32" s="10" t="s">
        <v>87</v>
      </c>
      <c r="B32" s="10" t="s">
        <v>14</v>
      </c>
      <c r="C32" s="10" t="s">
        <v>29</v>
      </c>
      <c r="D32" s="10" t="s">
        <v>85</v>
      </c>
      <c r="E32" s="10" t="s">
        <v>88</v>
      </c>
      <c r="F32" s="11">
        <v>69.5</v>
      </c>
      <c r="G32" s="12">
        <f t="shared" si="0"/>
        <v>41.699999999999996</v>
      </c>
      <c r="H32" s="12">
        <v>84</v>
      </c>
      <c r="I32" s="12">
        <f t="shared" si="11"/>
        <v>33.6</v>
      </c>
      <c r="J32" s="12">
        <f t="shared" si="2"/>
        <v>75.3</v>
      </c>
      <c r="K32" s="14">
        <f t="shared" si="12"/>
        <v>2</v>
      </c>
      <c r="L32" s="14"/>
    </row>
    <row r="33" spans="1:12" s="1" customFormat="1" ht="13.5">
      <c r="A33" s="10" t="s">
        <v>89</v>
      </c>
      <c r="B33" s="10" t="s">
        <v>14</v>
      </c>
      <c r="C33" s="10" t="s">
        <v>29</v>
      </c>
      <c r="D33" s="10" t="s">
        <v>85</v>
      </c>
      <c r="E33" s="10" t="s">
        <v>90</v>
      </c>
      <c r="F33" s="11">
        <v>58.5</v>
      </c>
      <c r="G33" s="12">
        <f t="shared" si="0"/>
        <v>35.1</v>
      </c>
      <c r="H33" s="12">
        <v>83.1</v>
      </c>
      <c r="I33" s="12">
        <f t="shared" si="11"/>
        <v>33.24</v>
      </c>
      <c r="J33" s="12">
        <f t="shared" si="2"/>
        <v>68.34</v>
      </c>
      <c r="K33" s="14">
        <f t="shared" si="12"/>
        <v>3</v>
      </c>
      <c r="L33" s="14"/>
    </row>
    <row r="34" spans="1:12" s="1" customFormat="1" ht="13.5">
      <c r="A34" s="10" t="s">
        <v>91</v>
      </c>
      <c r="B34" s="10" t="s">
        <v>19</v>
      </c>
      <c r="C34" s="10" t="s">
        <v>29</v>
      </c>
      <c r="D34" s="10" t="s">
        <v>92</v>
      </c>
      <c r="E34" s="10" t="s">
        <v>93</v>
      </c>
      <c r="F34" s="11">
        <v>75.5</v>
      </c>
      <c r="G34" s="12">
        <f t="shared" si="0"/>
        <v>45.3</v>
      </c>
      <c r="H34" s="12">
        <v>82.7</v>
      </c>
      <c r="I34" s="12">
        <f t="shared" si="11"/>
        <v>33.080000000000005</v>
      </c>
      <c r="J34" s="12">
        <f t="shared" si="2"/>
        <v>78.38</v>
      </c>
      <c r="K34" s="14">
        <f aca="true" t="shared" si="13" ref="K34:K36">RANK(J34,$J$34:$J$36,0)</f>
        <v>1</v>
      </c>
      <c r="L34" s="14"/>
    </row>
    <row r="35" spans="1:12" s="1" customFormat="1" ht="13.5">
      <c r="A35" s="10" t="s">
        <v>94</v>
      </c>
      <c r="B35" s="10" t="s">
        <v>14</v>
      </c>
      <c r="C35" s="10" t="s">
        <v>29</v>
      </c>
      <c r="D35" s="10" t="s">
        <v>92</v>
      </c>
      <c r="E35" s="10" t="s">
        <v>95</v>
      </c>
      <c r="F35" s="11">
        <v>70</v>
      </c>
      <c r="G35" s="12">
        <f t="shared" si="0"/>
        <v>42</v>
      </c>
      <c r="H35" s="12">
        <v>81.3</v>
      </c>
      <c r="I35" s="12">
        <f t="shared" si="11"/>
        <v>32.52</v>
      </c>
      <c r="J35" s="12">
        <f t="shared" si="2"/>
        <v>74.52000000000001</v>
      </c>
      <c r="K35" s="14">
        <f t="shared" si="13"/>
        <v>2</v>
      </c>
      <c r="L35" s="14"/>
    </row>
    <row r="36" spans="1:12" s="1" customFormat="1" ht="13.5">
      <c r="A36" s="10" t="s">
        <v>96</v>
      </c>
      <c r="B36" s="10" t="s">
        <v>19</v>
      </c>
      <c r="C36" s="10" t="s">
        <v>29</v>
      </c>
      <c r="D36" s="10" t="s">
        <v>92</v>
      </c>
      <c r="E36" s="10" t="s">
        <v>97</v>
      </c>
      <c r="F36" s="11">
        <v>65</v>
      </c>
      <c r="G36" s="12">
        <f t="shared" si="0"/>
        <v>39</v>
      </c>
      <c r="H36" s="12">
        <v>83.3</v>
      </c>
      <c r="I36" s="12">
        <f t="shared" si="11"/>
        <v>33.32</v>
      </c>
      <c r="J36" s="12">
        <f t="shared" si="2"/>
        <v>72.32</v>
      </c>
      <c r="K36" s="14">
        <f t="shared" si="13"/>
        <v>3</v>
      </c>
      <c r="L36" s="14"/>
    </row>
    <row r="37" spans="1:12" s="1" customFormat="1" ht="13.5">
      <c r="A37" s="10" t="s">
        <v>98</v>
      </c>
      <c r="B37" s="10" t="s">
        <v>19</v>
      </c>
      <c r="C37" s="10" t="s">
        <v>29</v>
      </c>
      <c r="D37" s="10" t="s">
        <v>99</v>
      </c>
      <c r="E37" s="10" t="s">
        <v>100</v>
      </c>
      <c r="F37" s="11">
        <v>69.5</v>
      </c>
      <c r="G37" s="12">
        <f t="shared" si="0"/>
        <v>41.699999999999996</v>
      </c>
      <c r="H37" s="12">
        <v>83.3</v>
      </c>
      <c r="I37" s="12">
        <f t="shared" si="11"/>
        <v>33.32</v>
      </c>
      <c r="J37" s="12">
        <f t="shared" si="2"/>
        <v>75.02</v>
      </c>
      <c r="K37" s="14">
        <f aca="true" t="shared" si="14" ref="K37:K39">RANK(J37,$J$37:$J$39,0)</f>
        <v>1</v>
      </c>
      <c r="L37" s="14"/>
    </row>
    <row r="38" spans="1:12" s="1" customFormat="1" ht="13.5">
      <c r="A38" s="10" t="s">
        <v>101</v>
      </c>
      <c r="B38" s="10" t="s">
        <v>19</v>
      </c>
      <c r="C38" s="10" t="s">
        <v>29</v>
      </c>
      <c r="D38" s="10" t="s">
        <v>99</v>
      </c>
      <c r="E38" s="10" t="s">
        <v>102</v>
      </c>
      <c r="F38" s="11">
        <v>67.5</v>
      </c>
      <c r="G38" s="12">
        <f t="shared" si="0"/>
        <v>40.5</v>
      </c>
      <c r="H38" s="12">
        <v>82.1</v>
      </c>
      <c r="I38" s="12">
        <f t="shared" si="11"/>
        <v>32.839999999999996</v>
      </c>
      <c r="J38" s="12">
        <f t="shared" si="2"/>
        <v>73.34</v>
      </c>
      <c r="K38" s="14">
        <f t="shared" si="14"/>
        <v>2</v>
      </c>
      <c r="L38" s="14"/>
    </row>
    <row r="39" spans="1:12" s="1" customFormat="1" ht="13.5">
      <c r="A39" s="10" t="s">
        <v>103</v>
      </c>
      <c r="B39" s="10" t="s">
        <v>19</v>
      </c>
      <c r="C39" s="10" t="s">
        <v>29</v>
      </c>
      <c r="D39" s="10" t="s">
        <v>99</v>
      </c>
      <c r="E39" s="10" t="s">
        <v>104</v>
      </c>
      <c r="F39" s="11">
        <v>65</v>
      </c>
      <c r="G39" s="12">
        <f t="shared" si="0"/>
        <v>39</v>
      </c>
      <c r="H39" s="12">
        <v>83.1</v>
      </c>
      <c r="I39" s="12">
        <f t="shared" si="11"/>
        <v>33.24</v>
      </c>
      <c r="J39" s="12">
        <f t="shared" si="2"/>
        <v>72.24000000000001</v>
      </c>
      <c r="K39" s="14">
        <f t="shared" si="14"/>
        <v>3</v>
      </c>
      <c r="L39" s="14"/>
    </row>
    <row r="40" spans="1:12" s="1" customFormat="1" ht="13.5">
      <c r="A40" s="10" t="s">
        <v>105</v>
      </c>
      <c r="B40" s="10" t="s">
        <v>19</v>
      </c>
      <c r="C40" s="10" t="s">
        <v>29</v>
      </c>
      <c r="D40" s="10" t="s">
        <v>106</v>
      </c>
      <c r="E40" s="10" t="s">
        <v>107</v>
      </c>
      <c r="F40" s="11">
        <v>65.5</v>
      </c>
      <c r="G40" s="12">
        <f t="shared" si="0"/>
        <v>39.3</v>
      </c>
      <c r="H40" s="12">
        <v>82.9</v>
      </c>
      <c r="I40" s="12">
        <f t="shared" si="11"/>
        <v>33.160000000000004</v>
      </c>
      <c r="J40" s="12">
        <f t="shared" si="2"/>
        <v>72.46000000000001</v>
      </c>
      <c r="K40" s="14">
        <f>RANK(J40,$J$40:$J$42,0)</f>
        <v>1</v>
      </c>
      <c r="L40" s="14"/>
    </row>
    <row r="41" spans="1:12" s="1" customFormat="1" ht="13.5">
      <c r="A41" s="10" t="s">
        <v>108</v>
      </c>
      <c r="B41" s="10" t="s">
        <v>14</v>
      </c>
      <c r="C41" s="10" t="s">
        <v>29</v>
      </c>
      <c r="D41" s="10" t="s">
        <v>106</v>
      </c>
      <c r="E41" s="10" t="s">
        <v>109</v>
      </c>
      <c r="F41" s="11">
        <v>65.5</v>
      </c>
      <c r="G41" s="12">
        <f t="shared" si="0"/>
        <v>39.3</v>
      </c>
      <c r="H41" s="12">
        <v>81.2</v>
      </c>
      <c r="I41" s="12">
        <f t="shared" si="11"/>
        <v>32.480000000000004</v>
      </c>
      <c r="J41" s="12">
        <f t="shared" si="2"/>
        <v>71.78</v>
      </c>
      <c r="K41" s="14">
        <f aca="true" t="shared" si="15" ref="K40:K42">RANK(J41,$J$40:$J$42,0)</f>
        <v>2</v>
      </c>
      <c r="L41" s="14"/>
    </row>
    <row r="42" spans="1:12" s="1" customFormat="1" ht="13.5">
      <c r="A42" s="10" t="s">
        <v>110</v>
      </c>
      <c r="B42" s="10" t="s">
        <v>14</v>
      </c>
      <c r="C42" s="10" t="s">
        <v>29</v>
      </c>
      <c r="D42" s="10" t="s">
        <v>106</v>
      </c>
      <c r="E42" s="10" t="s">
        <v>111</v>
      </c>
      <c r="F42" s="11">
        <v>68.5</v>
      </c>
      <c r="G42" s="12">
        <f t="shared" si="0"/>
        <v>41.1</v>
      </c>
      <c r="H42" s="13" t="s">
        <v>34</v>
      </c>
      <c r="I42" s="15">
        <v>-1</v>
      </c>
      <c r="J42" s="15">
        <v>-1</v>
      </c>
      <c r="K42" s="15">
        <v>-1</v>
      </c>
      <c r="L42" s="14"/>
    </row>
    <row r="43" spans="1:12" s="1" customFormat="1" ht="13.5">
      <c r="A43" s="10" t="s">
        <v>112</v>
      </c>
      <c r="B43" s="10" t="s">
        <v>14</v>
      </c>
      <c r="C43" s="10" t="s">
        <v>29</v>
      </c>
      <c r="D43" s="10" t="s">
        <v>113</v>
      </c>
      <c r="E43" s="10" t="s">
        <v>114</v>
      </c>
      <c r="F43" s="11">
        <v>70</v>
      </c>
      <c r="G43" s="12">
        <f t="shared" si="0"/>
        <v>42</v>
      </c>
      <c r="H43" s="12">
        <v>84.7</v>
      </c>
      <c r="I43" s="12">
        <f aca="true" t="shared" si="16" ref="I41:I44">H43*0.4</f>
        <v>33.88</v>
      </c>
      <c r="J43" s="12">
        <f t="shared" si="2"/>
        <v>75.88</v>
      </c>
      <c r="K43" s="14">
        <f aca="true" t="shared" si="17" ref="K43:K45">RANK(J43,$J$43:$J$45,0)</f>
        <v>1</v>
      </c>
      <c r="L43" s="14"/>
    </row>
    <row r="44" spans="1:12" s="1" customFormat="1" ht="13.5">
      <c r="A44" s="10" t="s">
        <v>115</v>
      </c>
      <c r="B44" s="10" t="s">
        <v>19</v>
      </c>
      <c r="C44" s="10" t="s">
        <v>29</v>
      </c>
      <c r="D44" s="10" t="s">
        <v>113</v>
      </c>
      <c r="E44" s="10" t="s">
        <v>116</v>
      </c>
      <c r="F44" s="11">
        <v>65.5</v>
      </c>
      <c r="G44" s="12">
        <f t="shared" si="0"/>
        <v>39.3</v>
      </c>
      <c r="H44" s="12">
        <v>84.5</v>
      </c>
      <c r="I44" s="12">
        <f t="shared" si="16"/>
        <v>33.800000000000004</v>
      </c>
      <c r="J44" s="12">
        <f t="shared" si="2"/>
        <v>73.1</v>
      </c>
      <c r="K44" s="14">
        <f t="shared" si="17"/>
        <v>2</v>
      </c>
      <c r="L44" s="14"/>
    </row>
    <row r="45" spans="1:12" s="1" customFormat="1" ht="13.5">
      <c r="A45" s="10" t="s">
        <v>117</v>
      </c>
      <c r="B45" s="10" t="s">
        <v>19</v>
      </c>
      <c r="C45" s="10" t="s">
        <v>29</v>
      </c>
      <c r="D45" s="10" t="s">
        <v>113</v>
      </c>
      <c r="E45" s="10" t="s">
        <v>118</v>
      </c>
      <c r="F45" s="11">
        <v>67</v>
      </c>
      <c r="G45" s="12">
        <f t="shared" si="0"/>
        <v>40.199999999999996</v>
      </c>
      <c r="H45" s="13" t="s">
        <v>34</v>
      </c>
      <c r="I45" s="15">
        <v>-1</v>
      </c>
      <c r="J45" s="15">
        <v>-1</v>
      </c>
      <c r="K45" s="15">
        <v>-1</v>
      </c>
      <c r="L45" s="14"/>
    </row>
    <row r="46" spans="1:12" s="1" customFormat="1" ht="13.5">
      <c r="A46" s="10" t="s">
        <v>119</v>
      </c>
      <c r="B46" s="10" t="s">
        <v>14</v>
      </c>
      <c r="C46" s="10" t="s">
        <v>29</v>
      </c>
      <c r="D46" s="10" t="s">
        <v>120</v>
      </c>
      <c r="E46" s="10" t="s">
        <v>121</v>
      </c>
      <c r="F46" s="11">
        <v>63.5</v>
      </c>
      <c r="G46" s="12">
        <f t="shared" si="0"/>
        <v>38.1</v>
      </c>
      <c r="H46" s="12">
        <v>87.4</v>
      </c>
      <c r="I46" s="12">
        <f aca="true" t="shared" si="18" ref="I45:I77">H46*0.4</f>
        <v>34.96</v>
      </c>
      <c r="J46" s="12">
        <f t="shared" si="2"/>
        <v>73.06</v>
      </c>
      <c r="K46" s="14">
        <f aca="true" t="shared" si="19" ref="K46:K48">RANK(J46,$J$46:$J$48,0)</f>
        <v>1</v>
      </c>
      <c r="L46" s="14"/>
    </row>
    <row r="47" spans="1:12" s="1" customFormat="1" ht="13.5">
      <c r="A47" s="10" t="s">
        <v>122</v>
      </c>
      <c r="B47" s="10" t="s">
        <v>14</v>
      </c>
      <c r="C47" s="10" t="s">
        <v>29</v>
      </c>
      <c r="D47" s="10" t="s">
        <v>120</v>
      </c>
      <c r="E47" s="10" t="s">
        <v>123</v>
      </c>
      <c r="F47" s="11">
        <v>62</v>
      </c>
      <c r="G47" s="12">
        <f t="shared" si="0"/>
        <v>37.199999999999996</v>
      </c>
      <c r="H47" s="12">
        <v>79.6</v>
      </c>
      <c r="I47" s="12">
        <f t="shared" si="18"/>
        <v>31.84</v>
      </c>
      <c r="J47" s="12">
        <f t="shared" si="2"/>
        <v>69.03999999999999</v>
      </c>
      <c r="K47" s="14">
        <f t="shared" si="19"/>
        <v>2</v>
      </c>
      <c r="L47" s="14"/>
    </row>
    <row r="48" spans="1:12" s="1" customFormat="1" ht="13.5">
      <c r="A48" s="10" t="s">
        <v>124</v>
      </c>
      <c r="B48" s="10" t="s">
        <v>14</v>
      </c>
      <c r="C48" s="10" t="s">
        <v>29</v>
      </c>
      <c r="D48" s="10" t="s">
        <v>120</v>
      </c>
      <c r="E48" s="10" t="s">
        <v>125</v>
      </c>
      <c r="F48" s="11">
        <v>61.5</v>
      </c>
      <c r="G48" s="12">
        <f t="shared" si="0"/>
        <v>36.9</v>
      </c>
      <c r="H48" s="12">
        <v>77.5</v>
      </c>
      <c r="I48" s="12">
        <f t="shared" si="18"/>
        <v>31</v>
      </c>
      <c r="J48" s="12">
        <f t="shared" si="2"/>
        <v>67.9</v>
      </c>
      <c r="K48" s="14">
        <f t="shared" si="19"/>
        <v>3</v>
      </c>
      <c r="L48" s="14"/>
    </row>
    <row r="49" spans="1:12" s="1" customFormat="1" ht="13.5">
      <c r="A49" s="10" t="s">
        <v>126</v>
      </c>
      <c r="B49" s="10" t="s">
        <v>14</v>
      </c>
      <c r="C49" s="10" t="s">
        <v>15</v>
      </c>
      <c r="D49" s="10" t="s">
        <v>127</v>
      </c>
      <c r="E49" s="10" t="s">
        <v>128</v>
      </c>
      <c r="F49" s="12">
        <v>74.5</v>
      </c>
      <c r="G49" s="12">
        <f t="shared" si="0"/>
        <v>44.699999999999996</v>
      </c>
      <c r="H49" s="12">
        <v>80.7</v>
      </c>
      <c r="I49" s="12">
        <f t="shared" si="18"/>
        <v>32.28</v>
      </c>
      <c r="J49" s="12">
        <f t="shared" si="2"/>
        <v>76.97999999999999</v>
      </c>
      <c r="K49" s="14">
        <f aca="true" t="shared" si="20" ref="K49:K53">RANK(J49,$J$49:$J$53,0)</f>
        <v>1</v>
      </c>
      <c r="L49" s="14"/>
    </row>
    <row r="50" spans="1:12" s="1" customFormat="1" ht="13.5">
      <c r="A50" s="10" t="s">
        <v>129</v>
      </c>
      <c r="B50" s="10" t="s">
        <v>14</v>
      </c>
      <c r="C50" s="10" t="s">
        <v>15</v>
      </c>
      <c r="D50" s="10" t="s">
        <v>127</v>
      </c>
      <c r="E50" s="10" t="s">
        <v>130</v>
      </c>
      <c r="F50" s="11">
        <v>72.5</v>
      </c>
      <c r="G50" s="12">
        <f t="shared" si="0"/>
        <v>43.5</v>
      </c>
      <c r="H50" s="12">
        <v>82.8</v>
      </c>
      <c r="I50" s="12">
        <f t="shared" si="18"/>
        <v>33.12</v>
      </c>
      <c r="J50" s="12">
        <f t="shared" si="2"/>
        <v>76.62</v>
      </c>
      <c r="K50" s="14">
        <f t="shared" si="20"/>
        <v>2</v>
      </c>
      <c r="L50" s="14"/>
    </row>
    <row r="51" spans="1:12" s="1" customFormat="1" ht="13.5">
      <c r="A51" s="10" t="s">
        <v>131</v>
      </c>
      <c r="B51" s="10" t="s">
        <v>19</v>
      </c>
      <c r="C51" s="10" t="s">
        <v>15</v>
      </c>
      <c r="D51" s="10" t="s">
        <v>127</v>
      </c>
      <c r="E51" s="10" t="s">
        <v>132</v>
      </c>
      <c r="F51" s="11">
        <v>72</v>
      </c>
      <c r="G51" s="12">
        <f t="shared" si="0"/>
        <v>43.199999999999996</v>
      </c>
      <c r="H51" s="12">
        <v>82.9</v>
      </c>
      <c r="I51" s="12">
        <f t="shared" si="18"/>
        <v>33.160000000000004</v>
      </c>
      <c r="J51" s="12">
        <f t="shared" si="2"/>
        <v>76.36</v>
      </c>
      <c r="K51" s="14">
        <f t="shared" si="20"/>
        <v>3</v>
      </c>
      <c r="L51" s="14"/>
    </row>
    <row r="52" spans="1:12" s="1" customFormat="1" ht="13.5">
      <c r="A52" s="10" t="s">
        <v>133</v>
      </c>
      <c r="B52" s="10" t="s">
        <v>14</v>
      </c>
      <c r="C52" s="10" t="s">
        <v>15</v>
      </c>
      <c r="D52" s="10" t="s">
        <v>127</v>
      </c>
      <c r="E52" s="10" t="s">
        <v>134</v>
      </c>
      <c r="F52" s="11">
        <v>72</v>
      </c>
      <c r="G52" s="12">
        <f t="shared" si="0"/>
        <v>43.199999999999996</v>
      </c>
      <c r="H52" s="12">
        <v>81</v>
      </c>
      <c r="I52" s="12">
        <f t="shared" si="18"/>
        <v>32.4</v>
      </c>
      <c r="J52" s="12">
        <f t="shared" si="2"/>
        <v>75.6</v>
      </c>
      <c r="K52" s="14">
        <f t="shared" si="20"/>
        <v>4</v>
      </c>
      <c r="L52" s="14"/>
    </row>
    <row r="53" spans="1:12" s="1" customFormat="1" ht="13.5">
      <c r="A53" s="10" t="s">
        <v>135</v>
      </c>
      <c r="B53" s="10" t="s">
        <v>19</v>
      </c>
      <c r="C53" s="10" t="s">
        <v>15</v>
      </c>
      <c r="D53" s="10" t="s">
        <v>127</v>
      </c>
      <c r="E53" s="10" t="s">
        <v>136</v>
      </c>
      <c r="F53" s="11">
        <v>72</v>
      </c>
      <c r="G53" s="12">
        <f t="shared" si="0"/>
        <v>43.199999999999996</v>
      </c>
      <c r="H53" s="12">
        <v>75.5</v>
      </c>
      <c r="I53" s="12">
        <f t="shared" si="18"/>
        <v>30.200000000000003</v>
      </c>
      <c r="J53" s="12">
        <f t="shared" si="2"/>
        <v>73.4</v>
      </c>
      <c r="K53" s="14">
        <f t="shared" si="20"/>
        <v>5</v>
      </c>
      <c r="L53" s="14"/>
    </row>
    <row r="54" spans="1:12" s="1" customFormat="1" ht="13.5">
      <c r="A54" s="10" t="s">
        <v>137</v>
      </c>
      <c r="B54" s="10" t="s">
        <v>19</v>
      </c>
      <c r="C54" s="10" t="s">
        <v>15</v>
      </c>
      <c r="D54" s="10" t="s">
        <v>138</v>
      </c>
      <c r="E54" s="10" t="s">
        <v>139</v>
      </c>
      <c r="F54" s="11">
        <v>73</v>
      </c>
      <c r="G54" s="12">
        <f t="shared" si="0"/>
        <v>43.8</v>
      </c>
      <c r="H54" s="12">
        <v>81.1</v>
      </c>
      <c r="I54" s="12">
        <f t="shared" si="18"/>
        <v>32.44</v>
      </c>
      <c r="J54" s="12">
        <f t="shared" si="2"/>
        <v>76.24</v>
      </c>
      <c r="K54" s="14">
        <f aca="true" t="shared" si="21" ref="K54:K56">RANK(J54,$J$54:$J$56,0)</f>
        <v>1</v>
      </c>
      <c r="L54" s="14"/>
    </row>
    <row r="55" spans="1:12" s="1" customFormat="1" ht="13.5">
      <c r="A55" s="10" t="s">
        <v>140</v>
      </c>
      <c r="B55" s="10" t="s">
        <v>14</v>
      </c>
      <c r="C55" s="10" t="s">
        <v>15</v>
      </c>
      <c r="D55" s="10" t="s">
        <v>138</v>
      </c>
      <c r="E55" s="10" t="s">
        <v>141</v>
      </c>
      <c r="F55" s="11">
        <v>67.5</v>
      </c>
      <c r="G55" s="12">
        <f t="shared" si="0"/>
        <v>40.5</v>
      </c>
      <c r="H55" s="12">
        <v>83.4</v>
      </c>
      <c r="I55" s="12">
        <f t="shared" si="18"/>
        <v>33.36000000000001</v>
      </c>
      <c r="J55" s="12">
        <f t="shared" si="2"/>
        <v>73.86000000000001</v>
      </c>
      <c r="K55" s="14">
        <f t="shared" si="21"/>
        <v>2</v>
      </c>
      <c r="L55" s="14"/>
    </row>
    <row r="56" spans="1:12" s="1" customFormat="1" ht="13.5">
      <c r="A56" s="10" t="s">
        <v>142</v>
      </c>
      <c r="B56" s="10" t="s">
        <v>19</v>
      </c>
      <c r="C56" s="10" t="s">
        <v>15</v>
      </c>
      <c r="D56" s="10" t="s">
        <v>138</v>
      </c>
      <c r="E56" s="10" t="s">
        <v>143</v>
      </c>
      <c r="F56" s="11">
        <v>70</v>
      </c>
      <c r="G56" s="12">
        <f t="shared" si="0"/>
        <v>42</v>
      </c>
      <c r="H56" s="12">
        <v>79.6</v>
      </c>
      <c r="I56" s="12">
        <f t="shared" si="18"/>
        <v>31.84</v>
      </c>
      <c r="J56" s="12">
        <f t="shared" si="2"/>
        <v>73.84</v>
      </c>
      <c r="K56" s="14">
        <f t="shared" si="21"/>
        <v>3</v>
      </c>
      <c r="L56" s="14"/>
    </row>
    <row r="57" spans="1:12" s="1" customFormat="1" ht="13.5">
      <c r="A57" s="10" t="s">
        <v>144</v>
      </c>
      <c r="B57" s="10" t="s">
        <v>19</v>
      </c>
      <c r="C57" s="10" t="s">
        <v>15</v>
      </c>
      <c r="D57" s="10" t="s">
        <v>145</v>
      </c>
      <c r="E57" s="10" t="s">
        <v>146</v>
      </c>
      <c r="F57" s="11">
        <v>76.5</v>
      </c>
      <c r="G57" s="12">
        <f t="shared" si="0"/>
        <v>45.9</v>
      </c>
      <c r="H57" s="12">
        <v>84.1</v>
      </c>
      <c r="I57" s="12">
        <f t="shared" si="18"/>
        <v>33.64</v>
      </c>
      <c r="J57" s="12">
        <f t="shared" si="2"/>
        <v>79.53999999999999</v>
      </c>
      <c r="K57" s="14">
        <f aca="true" t="shared" si="22" ref="K57:K62">RANK(J57,$J$57:$J$62,0)</f>
        <v>1</v>
      </c>
      <c r="L57" s="14"/>
    </row>
    <row r="58" spans="1:12" s="1" customFormat="1" ht="13.5">
      <c r="A58" s="10" t="s">
        <v>147</v>
      </c>
      <c r="B58" s="10" t="s">
        <v>19</v>
      </c>
      <c r="C58" s="10" t="s">
        <v>15</v>
      </c>
      <c r="D58" s="10" t="s">
        <v>145</v>
      </c>
      <c r="E58" s="10" t="s">
        <v>148</v>
      </c>
      <c r="F58" s="11">
        <v>75</v>
      </c>
      <c r="G58" s="12">
        <f t="shared" si="0"/>
        <v>45</v>
      </c>
      <c r="H58" s="12">
        <v>85.2</v>
      </c>
      <c r="I58" s="12">
        <f t="shared" si="18"/>
        <v>34.080000000000005</v>
      </c>
      <c r="J58" s="12">
        <f t="shared" si="2"/>
        <v>79.08000000000001</v>
      </c>
      <c r="K58" s="14">
        <f t="shared" si="22"/>
        <v>2</v>
      </c>
      <c r="L58" s="14"/>
    </row>
    <row r="59" spans="1:12" s="1" customFormat="1" ht="13.5">
      <c r="A59" s="10" t="s">
        <v>149</v>
      </c>
      <c r="B59" s="10" t="s">
        <v>14</v>
      </c>
      <c r="C59" s="10" t="s">
        <v>15</v>
      </c>
      <c r="D59" s="10" t="s">
        <v>145</v>
      </c>
      <c r="E59" s="21" t="s">
        <v>150</v>
      </c>
      <c r="F59" s="12">
        <v>76</v>
      </c>
      <c r="G59" s="12">
        <f t="shared" si="0"/>
        <v>45.6</v>
      </c>
      <c r="H59" s="12">
        <v>82</v>
      </c>
      <c r="I59" s="12">
        <f t="shared" si="18"/>
        <v>32.800000000000004</v>
      </c>
      <c r="J59" s="12">
        <f t="shared" si="2"/>
        <v>78.4</v>
      </c>
      <c r="K59" s="14">
        <f t="shared" si="22"/>
        <v>3</v>
      </c>
      <c r="L59" s="14"/>
    </row>
    <row r="60" spans="1:12" s="1" customFormat="1" ht="13.5">
      <c r="A60" s="10" t="s">
        <v>151</v>
      </c>
      <c r="B60" s="10" t="s">
        <v>19</v>
      </c>
      <c r="C60" s="10" t="s">
        <v>15</v>
      </c>
      <c r="D60" s="10" t="s">
        <v>145</v>
      </c>
      <c r="E60" s="10" t="s">
        <v>152</v>
      </c>
      <c r="F60" s="11">
        <v>75</v>
      </c>
      <c r="G60" s="12">
        <f t="shared" si="0"/>
        <v>45</v>
      </c>
      <c r="H60" s="12">
        <v>81.8</v>
      </c>
      <c r="I60" s="12">
        <f t="shared" si="18"/>
        <v>32.72</v>
      </c>
      <c r="J60" s="12">
        <f t="shared" si="2"/>
        <v>77.72</v>
      </c>
      <c r="K60" s="14">
        <f t="shared" si="22"/>
        <v>4</v>
      </c>
      <c r="L60" s="14"/>
    </row>
    <row r="61" spans="1:12" s="1" customFormat="1" ht="13.5">
      <c r="A61" s="10" t="s">
        <v>153</v>
      </c>
      <c r="B61" s="10" t="s">
        <v>14</v>
      </c>
      <c r="C61" s="10" t="s">
        <v>15</v>
      </c>
      <c r="D61" s="10" t="s">
        <v>145</v>
      </c>
      <c r="E61" s="10" t="s">
        <v>154</v>
      </c>
      <c r="F61" s="11">
        <v>74</v>
      </c>
      <c r="G61" s="12">
        <f t="shared" si="0"/>
        <v>44.4</v>
      </c>
      <c r="H61" s="12">
        <v>83.2</v>
      </c>
      <c r="I61" s="12">
        <f t="shared" si="18"/>
        <v>33.28</v>
      </c>
      <c r="J61" s="12">
        <f t="shared" si="2"/>
        <v>77.68</v>
      </c>
      <c r="K61" s="14">
        <f t="shared" si="22"/>
        <v>5</v>
      </c>
      <c r="L61" s="14"/>
    </row>
    <row r="62" spans="1:12" s="1" customFormat="1" ht="13.5">
      <c r="A62" s="10" t="s">
        <v>155</v>
      </c>
      <c r="B62" s="10" t="s">
        <v>19</v>
      </c>
      <c r="C62" s="10" t="s">
        <v>15</v>
      </c>
      <c r="D62" s="10" t="s">
        <v>145</v>
      </c>
      <c r="E62" s="10" t="s">
        <v>156</v>
      </c>
      <c r="F62" s="11">
        <v>73.5</v>
      </c>
      <c r="G62" s="12">
        <f t="shared" si="0"/>
        <v>44.1</v>
      </c>
      <c r="H62" s="12">
        <v>79.1</v>
      </c>
      <c r="I62" s="12">
        <f t="shared" si="18"/>
        <v>31.64</v>
      </c>
      <c r="J62" s="12">
        <f t="shared" si="2"/>
        <v>75.74000000000001</v>
      </c>
      <c r="K62" s="14">
        <f t="shared" si="22"/>
        <v>6</v>
      </c>
      <c r="L62" s="14"/>
    </row>
    <row r="63" spans="1:12" s="1" customFormat="1" ht="13.5">
      <c r="A63" s="10" t="s">
        <v>157</v>
      </c>
      <c r="B63" s="10" t="s">
        <v>14</v>
      </c>
      <c r="C63" s="10" t="s">
        <v>158</v>
      </c>
      <c r="D63" s="10" t="s">
        <v>159</v>
      </c>
      <c r="E63" s="10" t="s">
        <v>160</v>
      </c>
      <c r="F63" s="11">
        <v>71.5</v>
      </c>
      <c r="G63" s="12">
        <f t="shared" si="0"/>
        <v>42.9</v>
      </c>
      <c r="H63" s="12">
        <v>86.5</v>
      </c>
      <c r="I63" s="12">
        <f t="shared" si="18"/>
        <v>34.6</v>
      </c>
      <c r="J63" s="12">
        <f t="shared" si="2"/>
        <v>77.5</v>
      </c>
      <c r="K63" s="14">
        <f>RANK(J63,$J$63:$J$67,0)</f>
        <v>1</v>
      </c>
      <c r="L63" s="14"/>
    </row>
    <row r="64" spans="1:12" s="1" customFormat="1" ht="13.5">
      <c r="A64" s="10" t="s">
        <v>161</v>
      </c>
      <c r="B64" s="10" t="s">
        <v>19</v>
      </c>
      <c r="C64" s="10" t="s">
        <v>158</v>
      </c>
      <c r="D64" s="10" t="s">
        <v>159</v>
      </c>
      <c r="E64" s="10" t="s">
        <v>162</v>
      </c>
      <c r="F64" s="11">
        <v>73.5</v>
      </c>
      <c r="G64" s="12">
        <f t="shared" si="0"/>
        <v>44.1</v>
      </c>
      <c r="H64" s="12">
        <v>79.1</v>
      </c>
      <c r="I64" s="12">
        <f t="shared" si="18"/>
        <v>31.64</v>
      </c>
      <c r="J64" s="12">
        <f t="shared" si="2"/>
        <v>75.74000000000001</v>
      </c>
      <c r="K64" s="14">
        <f>RANK(J64,$J$63:$J$67,0)</f>
        <v>2</v>
      </c>
      <c r="L64" s="14"/>
    </row>
    <row r="65" spans="1:12" s="1" customFormat="1" ht="13.5">
      <c r="A65" s="10" t="s">
        <v>163</v>
      </c>
      <c r="B65" s="10" t="s">
        <v>14</v>
      </c>
      <c r="C65" s="10" t="s">
        <v>158</v>
      </c>
      <c r="D65" s="10" t="s">
        <v>159</v>
      </c>
      <c r="E65" s="10" t="s">
        <v>164</v>
      </c>
      <c r="F65" s="11">
        <v>72.5</v>
      </c>
      <c r="G65" s="12">
        <f t="shared" si="0"/>
        <v>43.5</v>
      </c>
      <c r="H65" s="12">
        <v>80.2</v>
      </c>
      <c r="I65" s="12">
        <f t="shared" si="18"/>
        <v>32.080000000000005</v>
      </c>
      <c r="J65" s="12">
        <f t="shared" si="2"/>
        <v>75.58000000000001</v>
      </c>
      <c r="K65" s="14">
        <f>RANK(J65,$J$63:$J$67,0)</f>
        <v>3</v>
      </c>
      <c r="L65" s="14"/>
    </row>
    <row r="66" spans="1:12" s="1" customFormat="1" ht="13.5">
      <c r="A66" s="10" t="s">
        <v>165</v>
      </c>
      <c r="B66" s="10" t="s">
        <v>14</v>
      </c>
      <c r="C66" s="10" t="s">
        <v>158</v>
      </c>
      <c r="D66" s="10" t="s">
        <v>159</v>
      </c>
      <c r="E66" s="10" t="s">
        <v>166</v>
      </c>
      <c r="F66" s="11">
        <v>70.5</v>
      </c>
      <c r="G66" s="12">
        <f t="shared" si="0"/>
        <v>42.3</v>
      </c>
      <c r="H66" s="12">
        <v>82.8</v>
      </c>
      <c r="I66" s="12">
        <f t="shared" si="18"/>
        <v>33.12</v>
      </c>
      <c r="J66" s="12">
        <f t="shared" si="2"/>
        <v>75.41999999999999</v>
      </c>
      <c r="K66" s="14">
        <f aca="true" t="shared" si="23" ref="K63:K67">RANK(J66,$J$63:$J$67,0)</f>
        <v>4</v>
      </c>
      <c r="L66" s="14"/>
    </row>
    <row r="67" spans="1:12" s="1" customFormat="1" ht="13.5">
      <c r="A67" s="10" t="s">
        <v>167</v>
      </c>
      <c r="B67" s="10" t="s">
        <v>19</v>
      </c>
      <c r="C67" s="10" t="s">
        <v>158</v>
      </c>
      <c r="D67" s="10" t="s">
        <v>159</v>
      </c>
      <c r="E67" s="10" t="s">
        <v>168</v>
      </c>
      <c r="F67" s="12">
        <v>70</v>
      </c>
      <c r="G67" s="12">
        <f aca="true" t="shared" si="24" ref="G67:G102">F67*0.6</f>
        <v>42</v>
      </c>
      <c r="H67" s="12">
        <v>79.8</v>
      </c>
      <c r="I67" s="12">
        <f t="shared" si="18"/>
        <v>31.92</v>
      </c>
      <c r="J67" s="12">
        <f aca="true" t="shared" si="25" ref="J67:J130">G67+I67</f>
        <v>73.92</v>
      </c>
      <c r="K67" s="14">
        <f t="shared" si="23"/>
        <v>5</v>
      </c>
      <c r="L67" s="14"/>
    </row>
    <row r="68" spans="1:12" s="1" customFormat="1" ht="13.5">
      <c r="A68" s="10" t="s">
        <v>169</v>
      </c>
      <c r="B68" s="10" t="s">
        <v>19</v>
      </c>
      <c r="C68" s="10" t="s">
        <v>29</v>
      </c>
      <c r="D68" s="10" t="s">
        <v>170</v>
      </c>
      <c r="E68" s="10" t="s">
        <v>171</v>
      </c>
      <c r="F68" s="11">
        <v>67</v>
      </c>
      <c r="G68" s="12">
        <f t="shared" si="24"/>
        <v>40.199999999999996</v>
      </c>
      <c r="H68" s="12">
        <v>83.7</v>
      </c>
      <c r="I68" s="12">
        <f t="shared" si="18"/>
        <v>33.480000000000004</v>
      </c>
      <c r="J68" s="12">
        <f t="shared" si="25"/>
        <v>73.68</v>
      </c>
      <c r="K68" s="14">
        <f aca="true" t="shared" si="26" ref="K68:K78">RANK(J68,$J$68:$J$78,0)</f>
        <v>1</v>
      </c>
      <c r="L68" s="14"/>
    </row>
    <row r="69" spans="1:12" s="1" customFormat="1" ht="13.5">
      <c r="A69" s="10" t="s">
        <v>172</v>
      </c>
      <c r="B69" s="10" t="s">
        <v>14</v>
      </c>
      <c r="C69" s="10" t="s">
        <v>29</v>
      </c>
      <c r="D69" s="10" t="s">
        <v>173</v>
      </c>
      <c r="E69" s="10" t="s">
        <v>174</v>
      </c>
      <c r="F69" s="11">
        <v>64.5</v>
      </c>
      <c r="G69" s="12">
        <f t="shared" si="24"/>
        <v>38.699999999999996</v>
      </c>
      <c r="H69" s="12">
        <v>84.9</v>
      </c>
      <c r="I69" s="12">
        <f t="shared" si="18"/>
        <v>33.96</v>
      </c>
      <c r="J69" s="12">
        <f t="shared" si="25"/>
        <v>72.66</v>
      </c>
      <c r="K69" s="14">
        <f t="shared" si="26"/>
        <v>2</v>
      </c>
      <c r="L69" s="14"/>
    </row>
    <row r="70" spans="1:12" s="1" customFormat="1" ht="13.5">
      <c r="A70" s="10" t="s">
        <v>175</v>
      </c>
      <c r="B70" s="10" t="s">
        <v>19</v>
      </c>
      <c r="C70" s="10" t="s">
        <v>29</v>
      </c>
      <c r="D70" s="10" t="s">
        <v>176</v>
      </c>
      <c r="E70" s="10" t="s">
        <v>177</v>
      </c>
      <c r="F70" s="11">
        <v>63.5</v>
      </c>
      <c r="G70" s="12">
        <f t="shared" si="24"/>
        <v>38.1</v>
      </c>
      <c r="H70" s="12">
        <v>84.9</v>
      </c>
      <c r="I70" s="12">
        <f t="shared" si="18"/>
        <v>33.96</v>
      </c>
      <c r="J70" s="12">
        <f t="shared" si="25"/>
        <v>72.06</v>
      </c>
      <c r="K70" s="14">
        <f t="shared" si="26"/>
        <v>3</v>
      </c>
      <c r="L70" s="14"/>
    </row>
    <row r="71" spans="1:12" s="1" customFormat="1" ht="13.5">
      <c r="A71" s="10" t="s">
        <v>178</v>
      </c>
      <c r="B71" s="10" t="s">
        <v>14</v>
      </c>
      <c r="C71" s="10" t="s">
        <v>29</v>
      </c>
      <c r="D71" s="10" t="s">
        <v>179</v>
      </c>
      <c r="E71" s="10" t="s">
        <v>180</v>
      </c>
      <c r="F71" s="11">
        <v>63</v>
      </c>
      <c r="G71" s="12">
        <f t="shared" si="24"/>
        <v>37.8</v>
      </c>
      <c r="H71" s="12">
        <v>84.4</v>
      </c>
      <c r="I71" s="12">
        <f t="shared" si="18"/>
        <v>33.760000000000005</v>
      </c>
      <c r="J71" s="12">
        <f t="shared" si="25"/>
        <v>71.56</v>
      </c>
      <c r="K71" s="14">
        <f t="shared" si="26"/>
        <v>4</v>
      </c>
      <c r="L71" s="14"/>
    </row>
    <row r="72" spans="1:12" s="1" customFormat="1" ht="13.5">
      <c r="A72" s="10" t="s">
        <v>181</v>
      </c>
      <c r="B72" s="10" t="s">
        <v>19</v>
      </c>
      <c r="C72" s="10" t="s">
        <v>29</v>
      </c>
      <c r="D72" s="10" t="s">
        <v>170</v>
      </c>
      <c r="E72" s="10" t="s">
        <v>182</v>
      </c>
      <c r="F72" s="11">
        <v>61.5</v>
      </c>
      <c r="G72" s="12">
        <f t="shared" si="24"/>
        <v>36.9</v>
      </c>
      <c r="H72" s="12">
        <v>84.9</v>
      </c>
      <c r="I72" s="12">
        <f t="shared" si="18"/>
        <v>33.96</v>
      </c>
      <c r="J72" s="12">
        <f t="shared" si="25"/>
        <v>70.86</v>
      </c>
      <c r="K72" s="14">
        <f t="shared" si="26"/>
        <v>5</v>
      </c>
      <c r="L72" s="14"/>
    </row>
    <row r="73" spans="1:12" s="1" customFormat="1" ht="13.5">
      <c r="A73" s="10" t="s">
        <v>183</v>
      </c>
      <c r="B73" s="10" t="s">
        <v>19</v>
      </c>
      <c r="C73" s="10" t="s">
        <v>29</v>
      </c>
      <c r="D73" s="10" t="s">
        <v>176</v>
      </c>
      <c r="E73" s="10" t="s">
        <v>184</v>
      </c>
      <c r="F73" s="11">
        <v>64</v>
      </c>
      <c r="G73" s="12">
        <f t="shared" si="24"/>
        <v>38.4</v>
      </c>
      <c r="H73" s="12">
        <v>80.76</v>
      </c>
      <c r="I73" s="12">
        <f t="shared" si="18"/>
        <v>32.304</v>
      </c>
      <c r="J73" s="12">
        <f t="shared" si="25"/>
        <v>70.70400000000001</v>
      </c>
      <c r="K73" s="14">
        <f t="shared" si="26"/>
        <v>6</v>
      </c>
      <c r="L73" s="14"/>
    </row>
    <row r="74" spans="1:12" s="1" customFormat="1" ht="13.5">
      <c r="A74" s="10" t="s">
        <v>185</v>
      </c>
      <c r="B74" s="10" t="s">
        <v>14</v>
      </c>
      <c r="C74" s="10" t="s">
        <v>29</v>
      </c>
      <c r="D74" s="10" t="s">
        <v>176</v>
      </c>
      <c r="E74" s="10" t="s">
        <v>186</v>
      </c>
      <c r="F74" s="11">
        <v>63.5</v>
      </c>
      <c r="G74" s="12">
        <f t="shared" si="24"/>
        <v>38.1</v>
      </c>
      <c r="H74" s="12">
        <v>81</v>
      </c>
      <c r="I74" s="12">
        <f t="shared" si="18"/>
        <v>32.4</v>
      </c>
      <c r="J74" s="12">
        <f t="shared" si="25"/>
        <v>70.5</v>
      </c>
      <c r="K74" s="14">
        <f t="shared" si="26"/>
        <v>7</v>
      </c>
      <c r="L74" s="14"/>
    </row>
    <row r="75" spans="1:12" s="1" customFormat="1" ht="13.5">
      <c r="A75" s="10" t="s">
        <v>187</v>
      </c>
      <c r="B75" s="10" t="s">
        <v>14</v>
      </c>
      <c r="C75" s="10" t="s">
        <v>29</v>
      </c>
      <c r="D75" s="10" t="s">
        <v>176</v>
      </c>
      <c r="E75" s="10" t="s">
        <v>188</v>
      </c>
      <c r="F75" s="11">
        <v>61.5</v>
      </c>
      <c r="G75" s="12">
        <f t="shared" si="24"/>
        <v>36.9</v>
      </c>
      <c r="H75" s="12">
        <v>82.3</v>
      </c>
      <c r="I75" s="12">
        <f t="shared" si="18"/>
        <v>32.92</v>
      </c>
      <c r="J75" s="12">
        <f t="shared" si="25"/>
        <v>69.82</v>
      </c>
      <c r="K75" s="14">
        <f t="shared" si="26"/>
        <v>8</v>
      </c>
      <c r="L75" s="14"/>
    </row>
    <row r="76" spans="1:12" s="1" customFormat="1" ht="13.5">
      <c r="A76" s="10" t="s">
        <v>189</v>
      </c>
      <c r="B76" s="10" t="s">
        <v>14</v>
      </c>
      <c r="C76" s="10" t="s">
        <v>29</v>
      </c>
      <c r="D76" s="10" t="s">
        <v>190</v>
      </c>
      <c r="E76" s="10" t="s">
        <v>191</v>
      </c>
      <c r="F76" s="11">
        <v>52.5</v>
      </c>
      <c r="G76" s="12">
        <f t="shared" si="24"/>
        <v>31.5</v>
      </c>
      <c r="H76" s="12">
        <v>82.3</v>
      </c>
      <c r="I76" s="12">
        <f t="shared" si="18"/>
        <v>32.92</v>
      </c>
      <c r="J76" s="12">
        <f t="shared" si="25"/>
        <v>64.42</v>
      </c>
      <c r="K76" s="14">
        <f t="shared" si="26"/>
        <v>9</v>
      </c>
      <c r="L76" s="14"/>
    </row>
    <row r="77" spans="1:12" s="1" customFormat="1" ht="13.5">
      <c r="A77" s="10" t="s">
        <v>192</v>
      </c>
      <c r="B77" s="10" t="s">
        <v>14</v>
      </c>
      <c r="C77" s="10" t="s">
        <v>29</v>
      </c>
      <c r="D77" s="10" t="s">
        <v>179</v>
      </c>
      <c r="E77" s="10" t="s">
        <v>193</v>
      </c>
      <c r="F77" s="11">
        <v>59</v>
      </c>
      <c r="G77" s="12">
        <f t="shared" si="24"/>
        <v>35.4</v>
      </c>
      <c r="H77" s="12">
        <v>71.8</v>
      </c>
      <c r="I77" s="12">
        <f t="shared" si="18"/>
        <v>28.72</v>
      </c>
      <c r="J77" s="12">
        <f t="shared" si="25"/>
        <v>64.12</v>
      </c>
      <c r="K77" s="14">
        <f t="shared" si="26"/>
        <v>10</v>
      </c>
      <c r="L77" s="14"/>
    </row>
    <row r="78" spans="1:12" s="1" customFormat="1" ht="13.5">
      <c r="A78" s="10" t="s">
        <v>194</v>
      </c>
      <c r="B78" s="10" t="s">
        <v>14</v>
      </c>
      <c r="C78" s="10" t="s">
        <v>29</v>
      </c>
      <c r="D78" s="10" t="s">
        <v>173</v>
      </c>
      <c r="E78" s="10" t="s">
        <v>195</v>
      </c>
      <c r="F78" s="11">
        <v>56.5</v>
      </c>
      <c r="G78" s="12">
        <f t="shared" si="24"/>
        <v>33.9</v>
      </c>
      <c r="H78" s="13" t="s">
        <v>34</v>
      </c>
      <c r="I78" s="15">
        <v>-1</v>
      </c>
      <c r="J78" s="15">
        <v>-1</v>
      </c>
      <c r="K78" s="15">
        <v>-1</v>
      </c>
      <c r="L78" s="14"/>
    </row>
    <row r="79" spans="1:12" s="1" customFormat="1" ht="13.5">
      <c r="A79" s="10" t="s">
        <v>196</v>
      </c>
      <c r="B79" s="10" t="s">
        <v>19</v>
      </c>
      <c r="C79" s="10" t="s">
        <v>29</v>
      </c>
      <c r="D79" s="10" t="s">
        <v>197</v>
      </c>
      <c r="E79" s="10" t="s">
        <v>198</v>
      </c>
      <c r="F79" s="11">
        <v>67.5</v>
      </c>
      <c r="G79" s="12">
        <f t="shared" si="24"/>
        <v>40.5</v>
      </c>
      <c r="H79" s="12">
        <v>86.1</v>
      </c>
      <c r="I79" s="12">
        <f aca="true" t="shared" si="27" ref="I79:I85">H79*0.4</f>
        <v>34.44</v>
      </c>
      <c r="J79" s="12">
        <f t="shared" si="25"/>
        <v>74.94</v>
      </c>
      <c r="K79" s="14">
        <f aca="true" t="shared" si="28" ref="K79:K87">RANK(J79,$J$79:$J$87,0)</f>
        <v>1</v>
      </c>
      <c r="L79" s="14"/>
    </row>
    <row r="80" spans="1:12" s="1" customFormat="1" ht="13.5">
      <c r="A80" s="10" t="s">
        <v>199</v>
      </c>
      <c r="B80" s="10" t="s">
        <v>14</v>
      </c>
      <c r="C80" s="10" t="s">
        <v>29</v>
      </c>
      <c r="D80" s="10" t="s">
        <v>200</v>
      </c>
      <c r="E80" s="10" t="s">
        <v>201</v>
      </c>
      <c r="F80" s="11">
        <v>67.5</v>
      </c>
      <c r="G80" s="12">
        <f t="shared" si="24"/>
        <v>40.5</v>
      </c>
      <c r="H80" s="12">
        <v>84</v>
      </c>
      <c r="I80" s="12">
        <f t="shared" si="27"/>
        <v>33.6</v>
      </c>
      <c r="J80" s="12">
        <f t="shared" si="25"/>
        <v>74.1</v>
      </c>
      <c r="K80" s="14">
        <f t="shared" si="28"/>
        <v>2</v>
      </c>
      <c r="L80" s="14"/>
    </row>
    <row r="81" spans="1:12" s="1" customFormat="1" ht="13.5">
      <c r="A81" s="10" t="s">
        <v>202</v>
      </c>
      <c r="B81" s="10" t="s">
        <v>19</v>
      </c>
      <c r="C81" s="10" t="s">
        <v>29</v>
      </c>
      <c r="D81" s="10" t="s">
        <v>197</v>
      </c>
      <c r="E81" s="10" t="s">
        <v>203</v>
      </c>
      <c r="F81" s="11">
        <v>67</v>
      </c>
      <c r="G81" s="12">
        <f t="shared" si="24"/>
        <v>40.199999999999996</v>
      </c>
      <c r="H81" s="12">
        <v>81.9</v>
      </c>
      <c r="I81" s="12">
        <f t="shared" si="27"/>
        <v>32.760000000000005</v>
      </c>
      <c r="J81" s="12">
        <f t="shared" si="25"/>
        <v>72.96000000000001</v>
      </c>
      <c r="K81" s="14">
        <f t="shared" si="28"/>
        <v>3</v>
      </c>
      <c r="L81" s="14"/>
    </row>
    <row r="82" spans="1:12" s="1" customFormat="1" ht="13.5">
      <c r="A82" s="10" t="s">
        <v>204</v>
      </c>
      <c r="B82" s="10" t="s">
        <v>19</v>
      </c>
      <c r="C82" s="10" t="s">
        <v>29</v>
      </c>
      <c r="D82" s="10" t="s">
        <v>205</v>
      </c>
      <c r="E82" s="10" t="s">
        <v>206</v>
      </c>
      <c r="F82" s="11">
        <v>62</v>
      </c>
      <c r="G82" s="12">
        <f t="shared" si="24"/>
        <v>37.199999999999996</v>
      </c>
      <c r="H82" s="12">
        <v>86.44</v>
      </c>
      <c r="I82" s="12">
        <f t="shared" si="27"/>
        <v>34.576</v>
      </c>
      <c r="J82" s="12">
        <f t="shared" si="25"/>
        <v>71.776</v>
      </c>
      <c r="K82" s="14">
        <f t="shared" si="28"/>
        <v>4</v>
      </c>
      <c r="L82" s="14"/>
    </row>
    <row r="83" spans="1:12" s="1" customFormat="1" ht="13.5">
      <c r="A83" s="10" t="s">
        <v>207</v>
      </c>
      <c r="B83" s="10" t="s">
        <v>14</v>
      </c>
      <c r="C83" s="10" t="s">
        <v>29</v>
      </c>
      <c r="D83" s="10" t="s">
        <v>197</v>
      </c>
      <c r="E83" s="10" t="s">
        <v>208</v>
      </c>
      <c r="F83" s="11">
        <v>63.5</v>
      </c>
      <c r="G83" s="12">
        <f t="shared" si="24"/>
        <v>38.1</v>
      </c>
      <c r="H83" s="12">
        <v>83</v>
      </c>
      <c r="I83" s="12">
        <f t="shared" si="27"/>
        <v>33.2</v>
      </c>
      <c r="J83" s="12">
        <f t="shared" si="25"/>
        <v>71.30000000000001</v>
      </c>
      <c r="K83" s="14">
        <f t="shared" si="28"/>
        <v>5</v>
      </c>
      <c r="L83" s="14"/>
    </row>
    <row r="84" spans="1:12" s="1" customFormat="1" ht="13.5">
      <c r="A84" s="10" t="s">
        <v>209</v>
      </c>
      <c r="B84" s="10" t="s">
        <v>14</v>
      </c>
      <c r="C84" s="10" t="s">
        <v>29</v>
      </c>
      <c r="D84" s="10" t="s">
        <v>205</v>
      </c>
      <c r="E84" s="10" t="s">
        <v>210</v>
      </c>
      <c r="F84" s="11">
        <v>63.5</v>
      </c>
      <c r="G84" s="12">
        <f t="shared" si="24"/>
        <v>38.1</v>
      </c>
      <c r="H84" s="12">
        <v>82.8</v>
      </c>
      <c r="I84" s="12">
        <f t="shared" si="27"/>
        <v>33.12</v>
      </c>
      <c r="J84" s="12">
        <f t="shared" si="25"/>
        <v>71.22</v>
      </c>
      <c r="K84" s="14">
        <f t="shared" si="28"/>
        <v>6</v>
      </c>
      <c r="L84" s="14"/>
    </row>
    <row r="85" spans="1:12" s="1" customFormat="1" ht="13.5">
      <c r="A85" s="10" t="s">
        <v>211</v>
      </c>
      <c r="B85" s="10" t="s">
        <v>19</v>
      </c>
      <c r="C85" s="10" t="s">
        <v>29</v>
      </c>
      <c r="D85" s="10" t="s">
        <v>200</v>
      </c>
      <c r="E85" s="10" t="s">
        <v>212</v>
      </c>
      <c r="F85" s="11">
        <v>60.5</v>
      </c>
      <c r="G85" s="12">
        <f t="shared" si="24"/>
        <v>36.3</v>
      </c>
      <c r="H85" s="12">
        <v>83.7</v>
      </c>
      <c r="I85" s="12">
        <f t="shared" si="27"/>
        <v>33.480000000000004</v>
      </c>
      <c r="J85" s="12">
        <f t="shared" si="25"/>
        <v>69.78</v>
      </c>
      <c r="K85" s="14">
        <f t="shared" si="28"/>
        <v>7</v>
      </c>
      <c r="L85" s="14"/>
    </row>
    <row r="86" spans="1:12" s="1" customFormat="1" ht="13.5">
      <c r="A86" s="10" t="s">
        <v>213</v>
      </c>
      <c r="B86" s="10" t="s">
        <v>19</v>
      </c>
      <c r="C86" s="10" t="s">
        <v>29</v>
      </c>
      <c r="D86" s="10" t="s">
        <v>214</v>
      </c>
      <c r="E86" s="10" t="s">
        <v>215</v>
      </c>
      <c r="F86" s="11">
        <v>61.5</v>
      </c>
      <c r="G86" s="12">
        <f t="shared" si="24"/>
        <v>36.9</v>
      </c>
      <c r="H86" s="12">
        <v>82</v>
      </c>
      <c r="I86" s="12">
        <f aca="true" t="shared" si="29" ref="I78:I103">H86*0.4</f>
        <v>32.800000000000004</v>
      </c>
      <c r="J86" s="12">
        <f t="shared" si="25"/>
        <v>69.7</v>
      </c>
      <c r="K86" s="14">
        <f t="shared" si="28"/>
        <v>8</v>
      </c>
      <c r="L86" s="14"/>
    </row>
    <row r="87" spans="1:12" s="1" customFormat="1" ht="13.5">
      <c r="A87" s="10" t="s">
        <v>216</v>
      </c>
      <c r="B87" s="10" t="s">
        <v>19</v>
      </c>
      <c r="C87" s="10" t="s">
        <v>29</v>
      </c>
      <c r="D87" s="10" t="s">
        <v>200</v>
      </c>
      <c r="E87" s="10" t="s">
        <v>217</v>
      </c>
      <c r="F87" s="11">
        <v>58</v>
      </c>
      <c r="G87" s="12">
        <f t="shared" si="24"/>
        <v>34.8</v>
      </c>
      <c r="H87" s="12">
        <v>82.6</v>
      </c>
      <c r="I87" s="12">
        <f t="shared" si="29"/>
        <v>33.04</v>
      </c>
      <c r="J87" s="12">
        <f t="shared" si="25"/>
        <v>67.84</v>
      </c>
      <c r="K87" s="14">
        <f t="shared" si="28"/>
        <v>9</v>
      </c>
      <c r="L87" s="14"/>
    </row>
    <row r="88" spans="1:12" s="1" customFormat="1" ht="13.5">
      <c r="A88" s="10" t="s">
        <v>218</v>
      </c>
      <c r="B88" s="10" t="s">
        <v>19</v>
      </c>
      <c r="C88" s="10" t="s">
        <v>219</v>
      </c>
      <c r="D88" s="10" t="s">
        <v>220</v>
      </c>
      <c r="E88" s="10" t="s">
        <v>221</v>
      </c>
      <c r="F88" s="11">
        <v>69.5</v>
      </c>
      <c r="G88" s="12">
        <f t="shared" si="24"/>
        <v>41.699999999999996</v>
      </c>
      <c r="H88" s="12">
        <v>81.4</v>
      </c>
      <c r="I88" s="12">
        <f t="shared" si="29"/>
        <v>32.56</v>
      </c>
      <c r="J88" s="12">
        <f t="shared" si="25"/>
        <v>74.25999999999999</v>
      </c>
      <c r="K88" s="14">
        <f>RANK(J88,$J$88:$J$88,0)</f>
        <v>1</v>
      </c>
      <c r="L88" s="14"/>
    </row>
    <row r="89" spans="1:12" s="1" customFormat="1" ht="13.5">
      <c r="A89" s="10" t="s">
        <v>222</v>
      </c>
      <c r="B89" s="10" t="s">
        <v>14</v>
      </c>
      <c r="C89" s="10" t="s">
        <v>223</v>
      </c>
      <c r="D89" s="10" t="s">
        <v>224</v>
      </c>
      <c r="E89" s="10" t="s">
        <v>225</v>
      </c>
      <c r="F89" s="11">
        <v>64</v>
      </c>
      <c r="G89" s="12">
        <f t="shared" si="24"/>
        <v>38.4</v>
      </c>
      <c r="H89" s="12">
        <v>83.6</v>
      </c>
      <c r="I89" s="12">
        <f t="shared" si="29"/>
        <v>33.44</v>
      </c>
      <c r="J89" s="12">
        <f t="shared" si="25"/>
        <v>71.84</v>
      </c>
      <c r="K89" s="14">
        <f aca="true" t="shared" si="30" ref="K89:K91">RANK(J89,$J$89:$J$91,0)</f>
        <v>1</v>
      </c>
      <c r="L89" s="14"/>
    </row>
    <row r="90" spans="1:12" s="1" customFormat="1" ht="13.5">
      <c r="A90" s="10" t="s">
        <v>226</v>
      </c>
      <c r="B90" s="10" t="s">
        <v>14</v>
      </c>
      <c r="C90" s="10" t="s">
        <v>223</v>
      </c>
      <c r="D90" s="10" t="s">
        <v>224</v>
      </c>
      <c r="E90" s="10" t="s">
        <v>227</v>
      </c>
      <c r="F90" s="11">
        <v>63.5</v>
      </c>
      <c r="G90" s="12">
        <f t="shared" si="24"/>
        <v>38.1</v>
      </c>
      <c r="H90" s="12">
        <v>83.3</v>
      </c>
      <c r="I90" s="12">
        <f t="shared" si="29"/>
        <v>33.32</v>
      </c>
      <c r="J90" s="12">
        <f t="shared" si="25"/>
        <v>71.42</v>
      </c>
      <c r="K90" s="14">
        <f t="shared" si="30"/>
        <v>2</v>
      </c>
      <c r="L90" s="14"/>
    </row>
    <row r="91" spans="1:12" s="1" customFormat="1" ht="13.5">
      <c r="A91" s="10" t="s">
        <v>228</v>
      </c>
      <c r="B91" s="10" t="s">
        <v>14</v>
      </c>
      <c r="C91" s="10" t="s">
        <v>223</v>
      </c>
      <c r="D91" s="10" t="s">
        <v>224</v>
      </c>
      <c r="E91" s="10" t="s">
        <v>229</v>
      </c>
      <c r="F91" s="11">
        <v>63</v>
      </c>
      <c r="G91" s="12">
        <f t="shared" si="24"/>
        <v>37.8</v>
      </c>
      <c r="H91" s="12">
        <v>79.76</v>
      </c>
      <c r="I91" s="12">
        <f t="shared" si="29"/>
        <v>31.904000000000003</v>
      </c>
      <c r="J91" s="12">
        <f t="shared" si="25"/>
        <v>69.70400000000001</v>
      </c>
      <c r="K91" s="14">
        <f t="shared" si="30"/>
        <v>3</v>
      </c>
      <c r="L91" s="14"/>
    </row>
    <row r="92" spans="1:12" s="1" customFormat="1" ht="13.5">
      <c r="A92" s="10" t="s">
        <v>230</v>
      </c>
      <c r="B92" s="10" t="s">
        <v>14</v>
      </c>
      <c r="C92" s="10" t="s">
        <v>231</v>
      </c>
      <c r="D92" s="10" t="s">
        <v>232</v>
      </c>
      <c r="E92" s="10" t="s">
        <v>233</v>
      </c>
      <c r="F92" s="11">
        <v>62</v>
      </c>
      <c r="G92" s="12">
        <f t="shared" si="24"/>
        <v>37.199999999999996</v>
      </c>
      <c r="H92" s="12">
        <v>86.84</v>
      </c>
      <c r="I92" s="12">
        <f t="shared" si="29"/>
        <v>34.736000000000004</v>
      </c>
      <c r="J92" s="12">
        <f t="shared" si="25"/>
        <v>71.936</v>
      </c>
      <c r="K92" s="14">
        <f>RANK(J92,$J$92:$J$94,0)</f>
        <v>1</v>
      </c>
      <c r="L92" s="14"/>
    </row>
    <row r="93" spans="1:12" s="1" customFormat="1" ht="13.5">
      <c r="A93" s="10" t="s">
        <v>234</v>
      </c>
      <c r="B93" s="10" t="s">
        <v>19</v>
      </c>
      <c r="C93" s="10" t="s">
        <v>231</v>
      </c>
      <c r="D93" s="10" t="s">
        <v>232</v>
      </c>
      <c r="E93" s="10" t="s">
        <v>235</v>
      </c>
      <c r="F93" s="11">
        <v>62.5</v>
      </c>
      <c r="G93" s="12">
        <f t="shared" si="24"/>
        <v>37.5</v>
      </c>
      <c r="H93" s="12">
        <v>83.4</v>
      </c>
      <c r="I93" s="12">
        <f t="shared" si="29"/>
        <v>33.36000000000001</v>
      </c>
      <c r="J93" s="12">
        <f t="shared" si="25"/>
        <v>70.86000000000001</v>
      </c>
      <c r="K93" s="14">
        <f>RANK(J93,$J$92:$J$94,0)</f>
        <v>2</v>
      </c>
      <c r="L93" s="14"/>
    </row>
    <row r="94" spans="1:12" s="1" customFormat="1" ht="13.5">
      <c r="A94" s="10" t="s">
        <v>236</v>
      </c>
      <c r="B94" s="10" t="s">
        <v>19</v>
      </c>
      <c r="C94" s="10" t="s">
        <v>231</v>
      </c>
      <c r="D94" s="10" t="s">
        <v>232</v>
      </c>
      <c r="E94" s="10" t="s">
        <v>237</v>
      </c>
      <c r="F94" s="11">
        <v>61.5</v>
      </c>
      <c r="G94" s="12">
        <f t="shared" si="24"/>
        <v>36.9</v>
      </c>
      <c r="H94" s="12">
        <v>82.5</v>
      </c>
      <c r="I94" s="12">
        <f t="shared" si="29"/>
        <v>33</v>
      </c>
      <c r="J94" s="12">
        <f t="shared" si="25"/>
        <v>69.9</v>
      </c>
      <c r="K94" s="14">
        <f aca="true" t="shared" si="31" ref="K92:K94">RANK(J94,$J$92:$J$94,0)</f>
        <v>3</v>
      </c>
      <c r="L94" s="14"/>
    </row>
    <row r="95" spans="1:12" s="1" customFormat="1" ht="13.5">
      <c r="A95" s="10" t="s">
        <v>238</v>
      </c>
      <c r="B95" s="10" t="s">
        <v>19</v>
      </c>
      <c r="C95" s="10" t="s">
        <v>231</v>
      </c>
      <c r="D95" s="10" t="s">
        <v>239</v>
      </c>
      <c r="E95" s="10" t="s">
        <v>240</v>
      </c>
      <c r="F95" s="11">
        <v>67.5</v>
      </c>
      <c r="G95" s="12">
        <f t="shared" si="24"/>
        <v>40.5</v>
      </c>
      <c r="H95" s="12">
        <v>84</v>
      </c>
      <c r="I95" s="12">
        <f t="shared" si="29"/>
        <v>33.6</v>
      </c>
      <c r="J95" s="12">
        <f t="shared" si="25"/>
        <v>74.1</v>
      </c>
      <c r="K95" s="14">
        <f>RANK(J95,$J$95:$J$96,0)</f>
        <v>1</v>
      </c>
      <c r="L95" s="14"/>
    </row>
    <row r="96" spans="1:12" s="1" customFormat="1" ht="13.5">
      <c r="A96" s="10" t="s">
        <v>241</v>
      </c>
      <c r="B96" s="10" t="s">
        <v>19</v>
      </c>
      <c r="C96" s="10" t="s">
        <v>231</v>
      </c>
      <c r="D96" s="10" t="s">
        <v>239</v>
      </c>
      <c r="E96" s="10" t="s">
        <v>242</v>
      </c>
      <c r="F96" s="11">
        <v>50</v>
      </c>
      <c r="G96" s="12">
        <f t="shared" si="24"/>
        <v>30</v>
      </c>
      <c r="H96" s="12">
        <v>77.52</v>
      </c>
      <c r="I96" s="12">
        <f t="shared" si="29"/>
        <v>31.008</v>
      </c>
      <c r="J96" s="12">
        <f t="shared" si="25"/>
        <v>61.007999999999996</v>
      </c>
      <c r="K96" s="14">
        <f>RANK(J96,$J$95:$J$96,0)</f>
        <v>2</v>
      </c>
      <c r="L96" s="14"/>
    </row>
    <row r="97" spans="1:12" s="1" customFormat="1" ht="13.5">
      <c r="A97" s="10" t="s">
        <v>243</v>
      </c>
      <c r="B97" s="10" t="s">
        <v>14</v>
      </c>
      <c r="C97" s="10" t="s">
        <v>244</v>
      </c>
      <c r="D97" s="10" t="s">
        <v>245</v>
      </c>
      <c r="E97" s="10" t="s">
        <v>246</v>
      </c>
      <c r="F97" s="11">
        <v>70</v>
      </c>
      <c r="G97" s="12">
        <f t="shared" si="24"/>
        <v>42</v>
      </c>
      <c r="H97" s="12">
        <v>82.3</v>
      </c>
      <c r="I97" s="12">
        <f t="shared" si="29"/>
        <v>32.92</v>
      </c>
      <c r="J97" s="12">
        <f t="shared" si="25"/>
        <v>74.92</v>
      </c>
      <c r="K97" s="14">
        <f aca="true" t="shared" si="32" ref="K97:K99">RANK(J97,$J$97:$J$99,0)</f>
        <v>1</v>
      </c>
      <c r="L97" s="14"/>
    </row>
    <row r="98" spans="1:12" s="1" customFormat="1" ht="13.5">
      <c r="A98" s="10" t="s">
        <v>247</v>
      </c>
      <c r="B98" s="10" t="s">
        <v>19</v>
      </c>
      <c r="C98" s="10" t="s">
        <v>244</v>
      </c>
      <c r="D98" s="10" t="s">
        <v>245</v>
      </c>
      <c r="E98" s="10" t="s">
        <v>248</v>
      </c>
      <c r="F98" s="11">
        <v>59</v>
      </c>
      <c r="G98" s="12">
        <f t="shared" si="24"/>
        <v>35.4</v>
      </c>
      <c r="H98" s="12">
        <v>84.8</v>
      </c>
      <c r="I98" s="12">
        <f t="shared" si="29"/>
        <v>33.92</v>
      </c>
      <c r="J98" s="12">
        <f t="shared" si="25"/>
        <v>69.32</v>
      </c>
      <c r="K98" s="14">
        <f t="shared" si="32"/>
        <v>2</v>
      </c>
      <c r="L98" s="14"/>
    </row>
    <row r="99" spans="1:12" s="1" customFormat="1" ht="13.5">
      <c r="A99" s="10" t="s">
        <v>249</v>
      </c>
      <c r="B99" s="10" t="s">
        <v>14</v>
      </c>
      <c r="C99" s="10" t="s">
        <v>244</v>
      </c>
      <c r="D99" s="10" t="s">
        <v>245</v>
      </c>
      <c r="E99" s="10" t="s">
        <v>250</v>
      </c>
      <c r="F99" s="11">
        <v>58.5</v>
      </c>
      <c r="G99" s="12">
        <f t="shared" si="24"/>
        <v>35.1</v>
      </c>
      <c r="H99" s="12">
        <v>81</v>
      </c>
      <c r="I99" s="12">
        <f t="shared" si="29"/>
        <v>32.4</v>
      </c>
      <c r="J99" s="12">
        <f t="shared" si="25"/>
        <v>67.5</v>
      </c>
      <c r="K99" s="14">
        <f t="shared" si="32"/>
        <v>3</v>
      </c>
      <c r="L99" s="14"/>
    </row>
    <row r="100" spans="1:12" s="1" customFormat="1" ht="13.5">
      <c r="A100" s="10" t="s">
        <v>251</v>
      </c>
      <c r="B100" s="10" t="s">
        <v>14</v>
      </c>
      <c r="C100" s="10" t="s">
        <v>231</v>
      </c>
      <c r="D100" s="10" t="s">
        <v>252</v>
      </c>
      <c r="E100" s="10" t="s">
        <v>253</v>
      </c>
      <c r="F100" s="11">
        <v>63</v>
      </c>
      <c r="G100" s="12">
        <f t="shared" si="24"/>
        <v>37.8</v>
      </c>
      <c r="H100" s="12">
        <v>87.3</v>
      </c>
      <c r="I100" s="12">
        <f t="shared" si="29"/>
        <v>34.92</v>
      </c>
      <c r="J100" s="12">
        <f t="shared" si="25"/>
        <v>72.72</v>
      </c>
      <c r="K100" s="14">
        <f>RANK(J100,$J$100:$J$102,0)</f>
        <v>1</v>
      </c>
      <c r="L100" s="14"/>
    </row>
    <row r="101" spans="1:12" s="1" customFormat="1" ht="13.5">
      <c r="A101" s="10" t="s">
        <v>254</v>
      </c>
      <c r="B101" s="10" t="s">
        <v>19</v>
      </c>
      <c r="C101" s="10" t="s">
        <v>231</v>
      </c>
      <c r="D101" s="10" t="s">
        <v>252</v>
      </c>
      <c r="E101" s="10" t="s">
        <v>255</v>
      </c>
      <c r="F101" s="11">
        <v>64</v>
      </c>
      <c r="G101" s="12">
        <f t="shared" si="24"/>
        <v>38.4</v>
      </c>
      <c r="H101" s="12">
        <v>84.3</v>
      </c>
      <c r="I101" s="12">
        <f t="shared" si="29"/>
        <v>33.72</v>
      </c>
      <c r="J101" s="12">
        <f t="shared" si="25"/>
        <v>72.12</v>
      </c>
      <c r="K101" s="14">
        <f>RANK(J101,$J$100:$J$102,0)</f>
        <v>2</v>
      </c>
      <c r="L101" s="14"/>
    </row>
    <row r="102" spans="1:12" s="1" customFormat="1" ht="13.5">
      <c r="A102" s="10" t="s">
        <v>256</v>
      </c>
      <c r="B102" s="10" t="s">
        <v>19</v>
      </c>
      <c r="C102" s="10" t="s">
        <v>231</v>
      </c>
      <c r="D102" s="10" t="s">
        <v>252</v>
      </c>
      <c r="E102" s="10" t="s">
        <v>257</v>
      </c>
      <c r="F102" s="11">
        <v>60</v>
      </c>
      <c r="G102" s="12">
        <f t="shared" si="24"/>
        <v>36</v>
      </c>
      <c r="H102" s="12">
        <v>84</v>
      </c>
      <c r="I102" s="12">
        <f t="shared" si="29"/>
        <v>33.6</v>
      </c>
      <c r="J102" s="12">
        <f t="shared" si="25"/>
        <v>69.6</v>
      </c>
      <c r="K102" s="14">
        <f aca="true" t="shared" si="33" ref="K100:K102">RANK(J102,$J$100:$J$102,0)</f>
        <v>3</v>
      </c>
      <c r="L102" s="14"/>
    </row>
    <row r="103" spans="1:12" s="1" customFormat="1" ht="13.5">
      <c r="A103" s="10" t="s">
        <v>258</v>
      </c>
      <c r="B103" s="10" t="s">
        <v>14</v>
      </c>
      <c r="C103" s="10" t="s">
        <v>259</v>
      </c>
      <c r="D103" s="10" t="s">
        <v>260</v>
      </c>
      <c r="E103" s="10" t="s">
        <v>261</v>
      </c>
      <c r="F103" s="11">
        <v>65.5</v>
      </c>
      <c r="G103" s="12">
        <v>39.3</v>
      </c>
      <c r="H103" s="12">
        <v>80.9</v>
      </c>
      <c r="I103" s="12">
        <f t="shared" si="29"/>
        <v>32.36000000000001</v>
      </c>
      <c r="J103" s="12">
        <f t="shared" si="25"/>
        <v>71.66</v>
      </c>
      <c r="K103" s="14">
        <f>RANK(J103,$J$103:$J$104,0)</f>
        <v>1</v>
      </c>
      <c r="L103" s="14"/>
    </row>
    <row r="104" spans="1:12" s="1" customFormat="1" ht="13.5">
      <c r="A104" s="10" t="s">
        <v>262</v>
      </c>
      <c r="B104" s="10" t="s">
        <v>14</v>
      </c>
      <c r="C104" s="10" t="s">
        <v>259</v>
      </c>
      <c r="D104" s="10" t="s">
        <v>260</v>
      </c>
      <c r="E104" s="10" t="s">
        <v>263</v>
      </c>
      <c r="F104" s="11">
        <v>71.5</v>
      </c>
      <c r="G104" s="12">
        <v>42.9</v>
      </c>
      <c r="H104" s="13" t="s">
        <v>34</v>
      </c>
      <c r="I104" s="15">
        <v>-1</v>
      </c>
      <c r="J104" s="15">
        <v>-1</v>
      </c>
      <c r="K104" s="15">
        <v>-1</v>
      </c>
      <c r="L104" s="14"/>
    </row>
    <row r="105" spans="1:12" s="1" customFormat="1" ht="13.5">
      <c r="A105" s="10" t="s">
        <v>264</v>
      </c>
      <c r="B105" s="10" t="s">
        <v>14</v>
      </c>
      <c r="C105" s="10" t="s">
        <v>265</v>
      </c>
      <c r="D105" s="10" t="s">
        <v>266</v>
      </c>
      <c r="E105" s="10" t="s">
        <v>267</v>
      </c>
      <c r="F105" s="11">
        <v>69.5</v>
      </c>
      <c r="G105" s="12">
        <v>41.7</v>
      </c>
      <c r="H105" s="12">
        <v>79.4</v>
      </c>
      <c r="I105" s="12">
        <f aca="true" t="shared" si="34" ref="I104:I107">H105*0.4</f>
        <v>31.760000000000005</v>
      </c>
      <c r="J105" s="12">
        <f t="shared" si="25"/>
        <v>73.46000000000001</v>
      </c>
      <c r="K105" s="14">
        <f aca="true" t="shared" si="35" ref="K105:K108">RANK(J105,$J$105:$J$108,0)</f>
        <v>1</v>
      </c>
      <c r="L105" s="14"/>
    </row>
    <row r="106" spans="1:12" s="1" customFormat="1" ht="13.5">
      <c r="A106" s="10" t="s">
        <v>268</v>
      </c>
      <c r="B106" s="10" t="s">
        <v>14</v>
      </c>
      <c r="C106" s="10" t="s">
        <v>265</v>
      </c>
      <c r="D106" s="10" t="s">
        <v>266</v>
      </c>
      <c r="E106" s="10" t="s">
        <v>269</v>
      </c>
      <c r="F106" s="11">
        <v>64.5</v>
      </c>
      <c r="G106" s="12">
        <v>38.699999999999996</v>
      </c>
      <c r="H106" s="12">
        <v>81.74</v>
      </c>
      <c r="I106" s="12">
        <f t="shared" si="34"/>
        <v>32.696</v>
      </c>
      <c r="J106" s="12">
        <f t="shared" si="25"/>
        <v>71.39599999999999</v>
      </c>
      <c r="K106" s="14">
        <f t="shared" si="35"/>
        <v>2</v>
      </c>
      <c r="L106" s="14"/>
    </row>
    <row r="107" spans="1:12" s="1" customFormat="1" ht="13.5">
      <c r="A107" s="10" t="s">
        <v>270</v>
      </c>
      <c r="B107" s="10" t="s">
        <v>14</v>
      </c>
      <c r="C107" s="10" t="s">
        <v>265</v>
      </c>
      <c r="D107" s="10" t="s">
        <v>266</v>
      </c>
      <c r="E107" s="10" t="s">
        <v>271</v>
      </c>
      <c r="F107" s="11">
        <v>62</v>
      </c>
      <c r="G107" s="12">
        <v>37.199999999999996</v>
      </c>
      <c r="H107" s="12">
        <v>79.3</v>
      </c>
      <c r="I107" s="12">
        <f t="shared" si="34"/>
        <v>31.72</v>
      </c>
      <c r="J107" s="12">
        <f t="shared" si="25"/>
        <v>68.91999999999999</v>
      </c>
      <c r="K107" s="14">
        <f t="shared" si="35"/>
        <v>3</v>
      </c>
      <c r="L107" s="14"/>
    </row>
    <row r="108" spans="1:12" s="1" customFormat="1" ht="13.5">
      <c r="A108" s="10" t="s">
        <v>272</v>
      </c>
      <c r="B108" s="10" t="s">
        <v>14</v>
      </c>
      <c r="C108" s="10" t="s">
        <v>265</v>
      </c>
      <c r="D108" s="10" t="s">
        <v>266</v>
      </c>
      <c r="E108" s="10" t="s">
        <v>273</v>
      </c>
      <c r="F108" s="11">
        <v>60</v>
      </c>
      <c r="G108" s="12">
        <v>36</v>
      </c>
      <c r="H108" s="13" t="s">
        <v>34</v>
      </c>
      <c r="I108" s="15">
        <v>-1</v>
      </c>
      <c r="J108" s="15">
        <v>-1</v>
      </c>
      <c r="K108" s="15">
        <v>-1</v>
      </c>
      <c r="L108" s="14"/>
    </row>
    <row r="109" spans="1:12" s="1" customFormat="1" ht="13.5">
      <c r="A109" s="10" t="s">
        <v>274</v>
      </c>
      <c r="B109" s="10" t="s">
        <v>19</v>
      </c>
      <c r="C109" s="10" t="s">
        <v>275</v>
      </c>
      <c r="D109" s="10" t="s">
        <v>276</v>
      </c>
      <c r="E109" s="10" t="s">
        <v>277</v>
      </c>
      <c r="F109" s="11">
        <v>63</v>
      </c>
      <c r="G109" s="12">
        <v>37.8</v>
      </c>
      <c r="H109" s="12">
        <v>77.4</v>
      </c>
      <c r="I109" s="12">
        <f>H109*0.4</f>
        <v>30.960000000000004</v>
      </c>
      <c r="J109" s="12">
        <f t="shared" si="25"/>
        <v>68.76</v>
      </c>
      <c r="K109" s="14">
        <f>RANK(J109,$J$109:$J$111,0)</f>
        <v>1</v>
      </c>
      <c r="L109" s="14"/>
    </row>
    <row r="110" spans="1:12" s="1" customFormat="1" ht="13.5">
      <c r="A110" s="10" t="s">
        <v>278</v>
      </c>
      <c r="B110" s="10" t="s">
        <v>19</v>
      </c>
      <c r="C110" s="10" t="s">
        <v>275</v>
      </c>
      <c r="D110" s="10" t="s">
        <v>276</v>
      </c>
      <c r="E110" s="10" t="s">
        <v>279</v>
      </c>
      <c r="F110" s="11">
        <v>61</v>
      </c>
      <c r="G110" s="12">
        <v>36.6</v>
      </c>
      <c r="H110" s="12">
        <v>78</v>
      </c>
      <c r="I110" s="12">
        <f>H110*0.4</f>
        <v>31.200000000000003</v>
      </c>
      <c r="J110" s="12">
        <f t="shared" si="25"/>
        <v>67.80000000000001</v>
      </c>
      <c r="K110" s="14">
        <f>RANK(J110,$J$109:$J$111,0)</f>
        <v>2</v>
      </c>
      <c r="L110" s="14"/>
    </row>
    <row r="111" spans="1:12" s="1" customFormat="1" ht="13.5">
      <c r="A111" s="10" t="s">
        <v>280</v>
      </c>
      <c r="B111" s="10" t="s">
        <v>19</v>
      </c>
      <c r="C111" s="10" t="s">
        <v>275</v>
      </c>
      <c r="D111" s="10" t="s">
        <v>276</v>
      </c>
      <c r="E111" s="10" t="s">
        <v>281</v>
      </c>
      <c r="F111" s="11">
        <v>67</v>
      </c>
      <c r="G111" s="12">
        <v>40.199999999999996</v>
      </c>
      <c r="H111" s="13" t="s">
        <v>34</v>
      </c>
      <c r="I111" s="15">
        <v>-1</v>
      </c>
      <c r="J111" s="15">
        <v>-1</v>
      </c>
      <c r="K111" s="15">
        <v>-1</v>
      </c>
      <c r="L111" s="14"/>
    </row>
    <row r="112" spans="1:12" s="2" customFormat="1" ht="13.5">
      <c r="A112" s="16" t="s">
        <v>282</v>
      </c>
      <c r="B112" s="16" t="s">
        <v>19</v>
      </c>
      <c r="C112" s="16" t="s">
        <v>283</v>
      </c>
      <c r="D112" s="16" t="s">
        <v>284</v>
      </c>
      <c r="E112" s="16" t="s">
        <v>285</v>
      </c>
      <c r="F112" s="17">
        <v>53.5</v>
      </c>
      <c r="G112" s="18">
        <v>32.1</v>
      </c>
      <c r="H112" s="18">
        <v>77.7</v>
      </c>
      <c r="I112" s="12">
        <f aca="true" t="shared" si="36" ref="I110:I113">H112*0.4</f>
        <v>31.080000000000002</v>
      </c>
      <c r="J112" s="12">
        <f t="shared" si="25"/>
        <v>63.18000000000001</v>
      </c>
      <c r="K112" s="14">
        <f>RANK(J112,$J$112:$J$112,0)</f>
        <v>1</v>
      </c>
      <c r="L112" s="20"/>
    </row>
    <row r="113" spans="1:12" s="1" customFormat="1" ht="13.5">
      <c r="A113" s="10" t="s">
        <v>286</v>
      </c>
      <c r="B113" s="10" t="s">
        <v>19</v>
      </c>
      <c r="C113" s="10" t="s">
        <v>287</v>
      </c>
      <c r="D113" s="10" t="s">
        <v>288</v>
      </c>
      <c r="E113" s="10" t="s">
        <v>289</v>
      </c>
      <c r="F113" s="11">
        <v>66.5</v>
      </c>
      <c r="G113" s="12">
        <v>39.9</v>
      </c>
      <c r="H113" s="12">
        <v>79</v>
      </c>
      <c r="I113" s="12">
        <f t="shared" si="36"/>
        <v>31.6</v>
      </c>
      <c r="J113" s="12">
        <f t="shared" si="25"/>
        <v>71.5</v>
      </c>
      <c r="K113" s="14">
        <f aca="true" t="shared" si="37" ref="K113:K115">RANK(J113,$J$113:$J$115,0)</f>
        <v>1</v>
      </c>
      <c r="L113" s="14"/>
    </row>
    <row r="114" spans="1:12" s="1" customFormat="1" ht="13.5">
      <c r="A114" s="10" t="s">
        <v>290</v>
      </c>
      <c r="B114" s="10" t="s">
        <v>19</v>
      </c>
      <c r="C114" s="10" t="s">
        <v>287</v>
      </c>
      <c r="D114" s="10" t="s">
        <v>288</v>
      </c>
      <c r="E114" s="10" t="s">
        <v>291</v>
      </c>
      <c r="F114" s="11">
        <v>62</v>
      </c>
      <c r="G114" s="12">
        <v>37.199999999999996</v>
      </c>
      <c r="H114" s="13" t="s">
        <v>34</v>
      </c>
      <c r="I114" s="15">
        <v>-1</v>
      </c>
      <c r="J114" s="15">
        <v>-1</v>
      </c>
      <c r="K114" s="15">
        <v>-1</v>
      </c>
      <c r="L114" s="14"/>
    </row>
    <row r="115" spans="1:12" s="1" customFormat="1" ht="13.5">
      <c r="A115" s="10" t="s">
        <v>292</v>
      </c>
      <c r="B115" s="10" t="s">
        <v>19</v>
      </c>
      <c r="C115" s="10" t="s">
        <v>287</v>
      </c>
      <c r="D115" s="10" t="s">
        <v>288</v>
      </c>
      <c r="E115" s="10" t="s">
        <v>293</v>
      </c>
      <c r="F115" s="11">
        <v>58</v>
      </c>
      <c r="G115" s="12">
        <v>34.8</v>
      </c>
      <c r="H115" s="13" t="s">
        <v>34</v>
      </c>
      <c r="I115" s="15">
        <v>-1</v>
      </c>
      <c r="J115" s="15">
        <v>-1</v>
      </c>
      <c r="K115" s="15">
        <v>-1</v>
      </c>
      <c r="L115" s="14"/>
    </row>
    <row r="116" spans="1:12" s="1" customFormat="1" ht="13.5">
      <c r="A116" s="10" t="s">
        <v>294</v>
      </c>
      <c r="B116" s="10" t="s">
        <v>14</v>
      </c>
      <c r="C116" s="10" t="s">
        <v>295</v>
      </c>
      <c r="D116" s="10" t="s">
        <v>296</v>
      </c>
      <c r="E116" s="10" t="s">
        <v>297</v>
      </c>
      <c r="F116" s="11">
        <v>60.5</v>
      </c>
      <c r="G116" s="12">
        <v>36.3</v>
      </c>
      <c r="H116" s="12">
        <v>82.2</v>
      </c>
      <c r="I116" s="12">
        <f aca="true" t="shared" si="38" ref="I116:I120">H116*0.4</f>
        <v>32.88</v>
      </c>
      <c r="J116" s="12">
        <f t="shared" si="25"/>
        <v>69.18</v>
      </c>
      <c r="K116" s="14">
        <f>RANK(J116,$J$116:$J$117,0)</f>
        <v>1</v>
      </c>
      <c r="L116" s="14"/>
    </row>
    <row r="117" spans="1:12" s="1" customFormat="1" ht="13.5">
      <c r="A117" s="10" t="s">
        <v>298</v>
      </c>
      <c r="B117" s="10" t="s">
        <v>19</v>
      </c>
      <c r="C117" s="10" t="s">
        <v>295</v>
      </c>
      <c r="D117" s="10" t="s">
        <v>296</v>
      </c>
      <c r="E117" s="10" t="s">
        <v>299</v>
      </c>
      <c r="F117" s="11">
        <v>60</v>
      </c>
      <c r="G117" s="12">
        <v>36</v>
      </c>
      <c r="H117" s="12">
        <v>79.5</v>
      </c>
      <c r="I117" s="12">
        <f t="shared" si="38"/>
        <v>31.8</v>
      </c>
      <c r="J117" s="12">
        <f t="shared" si="25"/>
        <v>67.8</v>
      </c>
      <c r="K117" s="14">
        <f>RANK(J117,$J$116:$J$117,0)</f>
        <v>2</v>
      </c>
      <c r="L117" s="14"/>
    </row>
    <row r="118" spans="1:12" s="1" customFormat="1" ht="13.5">
      <c r="A118" s="10" t="s">
        <v>300</v>
      </c>
      <c r="B118" s="10" t="s">
        <v>14</v>
      </c>
      <c r="C118" s="10" t="s">
        <v>301</v>
      </c>
      <c r="D118" s="10" t="s">
        <v>302</v>
      </c>
      <c r="E118" s="10" t="s">
        <v>303</v>
      </c>
      <c r="F118" s="11">
        <v>61.5</v>
      </c>
      <c r="G118" s="12">
        <v>36.9</v>
      </c>
      <c r="H118" s="12">
        <v>78.16</v>
      </c>
      <c r="I118" s="12">
        <f t="shared" si="38"/>
        <v>31.264</v>
      </c>
      <c r="J118" s="12">
        <f t="shared" si="25"/>
        <v>68.164</v>
      </c>
      <c r="K118" s="14">
        <f>RANK(J118,$J$118:$J$119,0)</f>
        <v>1</v>
      </c>
      <c r="L118" s="14"/>
    </row>
    <row r="119" spans="1:12" s="1" customFormat="1" ht="13.5">
      <c r="A119" s="10" t="s">
        <v>304</v>
      </c>
      <c r="B119" s="10" t="s">
        <v>19</v>
      </c>
      <c r="C119" s="10" t="s">
        <v>301</v>
      </c>
      <c r="D119" s="10" t="s">
        <v>302</v>
      </c>
      <c r="E119" s="10" t="s">
        <v>305</v>
      </c>
      <c r="F119" s="11">
        <v>58.5</v>
      </c>
      <c r="G119" s="12">
        <v>35.1</v>
      </c>
      <c r="H119" s="12">
        <v>77.3</v>
      </c>
      <c r="I119" s="12">
        <f t="shared" si="38"/>
        <v>30.92</v>
      </c>
      <c r="J119" s="12">
        <f t="shared" si="25"/>
        <v>66.02000000000001</v>
      </c>
      <c r="K119" s="14">
        <f>RANK(J119,$J$118:$J$119,0)</f>
        <v>2</v>
      </c>
      <c r="L119" s="14"/>
    </row>
    <row r="120" spans="1:12" s="1" customFormat="1" ht="13.5">
      <c r="A120" s="10" t="s">
        <v>306</v>
      </c>
      <c r="B120" s="10" t="s">
        <v>19</v>
      </c>
      <c r="C120" s="10" t="s">
        <v>307</v>
      </c>
      <c r="D120" s="10" t="s">
        <v>308</v>
      </c>
      <c r="E120" s="10" t="s">
        <v>309</v>
      </c>
      <c r="F120" s="11">
        <v>53</v>
      </c>
      <c r="G120" s="12">
        <v>31.799999999999997</v>
      </c>
      <c r="H120" s="12">
        <v>83.56</v>
      </c>
      <c r="I120" s="12">
        <f t="shared" si="38"/>
        <v>33.424</v>
      </c>
      <c r="J120" s="12">
        <f t="shared" si="25"/>
        <v>65.22399999999999</v>
      </c>
      <c r="K120" s="14">
        <f>RANK(J120,$J$120:$J$121,0)</f>
        <v>1</v>
      </c>
      <c r="L120" s="14"/>
    </row>
    <row r="121" spans="1:12" s="1" customFormat="1" ht="13.5">
      <c r="A121" s="10" t="s">
        <v>310</v>
      </c>
      <c r="B121" s="10" t="s">
        <v>19</v>
      </c>
      <c r="C121" s="10" t="s">
        <v>307</v>
      </c>
      <c r="D121" s="10" t="s">
        <v>308</v>
      </c>
      <c r="E121" s="10" t="s">
        <v>311</v>
      </c>
      <c r="F121" s="11">
        <v>20</v>
      </c>
      <c r="G121" s="12">
        <v>12</v>
      </c>
      <c r="H121" s="13" t="s">
        <v>34</v>
      </c>
      <c r="I121" s="15">
        <v>-1</v>
      </c>
      <c r="J121" s="15">
        <v>-1</v>
      </c>
      <c r="K121" s="15">
        <v>-1</v>
      </c>
      <c r="L121" s="14"/>
    </row>
    <row r="122" spans="1:12" s="1" customFormat="1" ht="13.5">
      <c r="A122" s="10" t="s">
        <v>312</v>
      </c>
      <c r="B122" s="10" t="s">
        <v>14</v>
      </c>
      <c r="C122" s="10" t="s">
        <v>313</v>
      </c>
      <c r="D122" s="10" t="s">
        <v>314</v>
      </c>
      <c r="E122" s="10" t="s">
        <v>315</v>
      </c>
      <c r="F122" s="11">
        <v>59.5</v>
      </c>
      <c r="G122" s="12">
        <v>35.699999999999996</v>
      </c>
      <c r="H122" s="12">
        <v>86.6</v>
      </c>
      <c r="I122" s="12">
        <f aca="true" t="shared" si="39" ref="I122:I124">H122*0.4</f>
        <v>34.64</v>
      </c>
      <c r="J122" s="12">
        <f t="shared" si="25"/>
        <v>70.34</v>
      </c>
      <c r="K122" s="14">
        <f aca="true" t="shared" si="40" ref="K122:K124">RANK(J122,$J$122:$J$124,0)</f>
        <v>1</v>
      </c>
      <c r="L122" s="14"/>
    </row>
    <row r="123" spans="1:12" s="1" customFormat="1" ht="13.5">
      <c r="A123" s="10" t="s">
        <v>316</v>
      </c>
      <c r="B123" s="10" t="s">
        <v>14</v>
      </c>
      <c r="C123" s="10" t="s">
        <v>313</v>
      </c>
      <c r="D123" s="10" t="s">
        <v>314</v>
      </c>
      <c r="E123" s="10" t="s">
        <v>317</v>
      </c>
      <c r="F123" s="11">
        <v>53.5</v>
      </c>
      <c r="G123" s="12">
        <v>32.1</v>
      </c>
      <c r="H123" s="12">
        <v>77</v>
      </c>
      <c r="I123" s="12">
        <f t="shared" si="39"/>
        <v>30.8</v>
      </c>
      <c r="J123" s="12">
        <f t="shared" si="25"/>
        <v>62.900000000000006</v>
      </c>
      <c r="K123" s="14">
        <f t="shared" si="40"/>
        <v>2</v>
      </c>
      <c r="L123" s="14"/>
    </row>
    <row r="124" spans="1:12" s="1" customFormat="1" ht="13.5">
      <c r="A124" s="10" t="s">
        <v>318</v>
      </c>
      <c r="B124" s="10" t="s">
        <v>14</v>
      </c>
      <c r="C124" s="10" t="s">
        <v>313</v>
      </c>
      <c r="D124" s="10" t="s">
        <v>314</v>
      </c>
      <c r="E124" s="10" t="s">
        <v>319</v>
      </c>
      <c r="F124" s="11">
        <v>48.5</v>
      </c>
      <c r="G124" s="12">
        <v>29.1</v>
      </c>
      <c r="H124" s="12">
        <v>78.4</v>
      </c>
      <c r="I124" s="12">
        <f t="shared" si="39"/>
        <v>31.360000000000003</v>
      </c>
      <c r="J124" s="12">
        <f t="shared" si="25"/>
        <v>60.46000000000001</v>
      </c>
      <c r="K124" s="14">
        <f t="shared" si="40"/>
        <v>3</v>
      </c>
      <c r="L124" s="14"/>
    </row>
    <row r="125" spans="1:12" s="2" customFormat="1" ht="13.5">
      <c r="A125" s="16" t="s">
        <v>320</v>
      </c>
      <c r="B125" s="16" t="s">
        <v>14</v>
      </c>
      <c r="C125" s="16" t="s">
        <v>275</v>
      </c>
      <c r="D125" s="16" t="s">
        <v>321</v>
      </c>
      <c r="E125" s="16" t="s">
        <v>322</v>
      </c>
      <c r="F125" s="17">
        <v>57</v>
      </c>
      <c r="G125" s="18">
        <v>34.199999999999996</v>
      </c>
      <c r="H125" s="19" t="s">
        <v>34</v>
      </c>
      <c r="I125" s="15">
        <v>-1</v>
      </c>
      <c r="J125" s="15">
        <v>-1</v>
      </c>
      <c r="K125" s="15">
        <v>-1</v>
      </c>
      <c r="L125" s="20"/>
    </row>
    <row r="126" spans="1:12" s="1" customFormat="1" ht="13.5">
      <c r="A126" s="10" t="s">
        <v>323</v>
      </c>
      <c r="B126" s="10" t="s">
        <v>14</v>
      </c>
      <c r="C126" s="10" t="s">
        <v>313</v>
      </c>
      <c r="D126" s="10" t="s">
        <v>324</v>
      </c>
      <c r="E126" s="10" t="s">
        <v>325</v>
      </c>
      <c r="F126" s="11">
        <v>67.5</v>
      </c>
      <c r="G126" s="12">
        <v>40.5</v>
      </c>
      <c r="H126" s="12">
        <v>85.4</v>
      </c>
      <c r="I126" s="12">
        <f aca="true" t="shared" si="41" ref="I126:I139">H126*0.4</f>
        <v>34.160000000000004</v>
      </c>
      <c r="J126" s="12">
        <f t="shared" si="25"/>
        <v>74.66</v>
      </c>
      <c r="K126" s="14">
        <f>RANK(J126,$J$126:$J$127,0)</f>
        <v>1</v>
      </c>
      <c r="L126" s="14"/>
    </row>
    <row r="127" spans="1:12" s="1" customFormat="1" ht="13.5">
      <c r="A127" s="10" t="s">
        <v>326</v>
      </c>
      <c r="B127" s="10" t="s">
        <v>14</v>
      </c>
      <c r="C127" s="10" t="s">
        <v>313</v>
      </c>
      <c r="D127" s="10" t="s">
        <v>324</v>
      </c>
      <c r="E127" s="10" t="s">
        <v>327</v>
      </c>
      <c r="F127" s="11">
        <v>56</v>
      </c>
      <c r="G127" s="12">
        <v>33.6</v>
      </c>
      <c r="H127" s="13" t="s">
        <v>328</v>
      </c>
      <c r="I127" s="15">
        <v>-1</v>
      </c>
      <c r="J127" s="15">
        <v>-1</v>
      </c>
      <c r="K127" s="15">
        <v>-1</v>
      </c>
      <c r="L127" s="14"/>
    </row>
    <row r="128" spans="1:12" s="1" customFormat="1" ht="13.5">
      <c r="A128" s="10" t="s">
        <v>329</v>
      </c>
      <c r="B128" s="10" t="s">
        <v>19</v>
      </c>
      <c r="C128" s="10" t="s">
        <v>330</v>
      </c>
      <c r="D128" s="10" t="s">
        <v>331</v>
      </c>
      <c r="E128" s="10" t="s">
        <v>332</v>
      </c>
      <c r="F128" s="11">
        <v>41.5</v>
      </c>
      <c r="G128" s="12">
        <v>24.9</v>
      </c>
      <c r="H128" s="12">
        <v>76.9</v>
      </c>
      <c r="I128" s="12">
        <f t="shared" si="41"/>
        <v>30.760000000000005</v>
      </c>
      <c r="J128" s="12">
        <f t="shared" si="25"/>
        <v>55.660000000000004</v>
      </c>
      <c r="K128" s="14">
        <f>RANK(J128,$J$128:$J$128,0)</f>
        <v>1</v>
      </c>
      <c r="L128" s="14"/>
    </row>
    <row r="129" spans="1:12" s="1" customFormat="1" ht="13.5">
      <c r="A129" s="10" t="s">
        <v>333</v>
      </c>
      <c r="B129" s="10" t="s">
        <v>14</v>
      </c>
      <c r="C129" s="10" t="s">
        <v>313</v>
      </c>
      <c r="D129" s="10" t="s">
        <v>334</v>
      </c>
      <c r="E129" s="10" t="s">
        <v>335</v>
      </c>
      <c r="F129" s="11">
        <v>70</v>
      </c>
      <c r="G129" s="12">
        <v>42</v>
      </c>
      <c r="H129" s="12">
        <v>86.4</v>
      </c>
      <c r="I129" s="12">
        <f t="shared" si="41"/>
        <v>34.56</v>
      </c>
      <c r="J129" s="12">
        <f t="shared" si="25"/>
        <v>76.56</v>
      </c>
      <c r="K129" s="14">
        <f>RANK(J129,$J$129:$J$130,0)</f>
        <v>1</v>
      </c>
      <c r="L129" s="14"/>
    </row>
    <row r="130" spans="1:12" s="1" customFormat="1" ht="13.5">
      <c r="A130" s="10" t="s">
        <v>336</v>
      </c>
      <c r="B130" s="10" t="s">
        <v>14</v>
      </c>
      <c r="C130" s="10" t="s">
        <v>313</v>
      </c>
      <c r="D130" s="10" t="s">
        <v>334</v>
      </c>
      <c r="E130" s="10" t="s">
        <v>337</v>
      </c>
      <c r="F130" s="11">
        <v>62.5</v>
      </c>
      <c r="G130" s="12">
        <v>37.5</v>
      </c>
      <c r="H130" s="12">
        <v>84.4</v>
      </c>
      <c r="I130" s="12">
        <f t="shared" si="41"/>
        <v>33.760000000000005</v>
      </c>
      <c r="J130" s="12">
        <f t="shared" si="25"/>
        <v>71.26</v>
      </c>
      <c r="K130" s="14">
        <f>RANK(J130,$J$129:$J$130,0)</f>
        <v>2</v>
      </c>
      <c r="L130" s="14"/>
    </row>
    <row r="131" spans="1:12" s="2" customFormat="1" ht="13.5">
      <c r="A131" s="16" t="s">
        <v>338</v>
      </c>
      <c r="B131" s="16" t="s">
        <v>19</v>
      </c>
      <c r="C131" s="16" t="s">
        <v>307</v>
      </c>
      <c r="D131" s="16" t="s">
        <v>339</v>
      </c>
      <c r="E131" s="16" t="s">
        <v>340</v>
      </c>
      <c r="F131" s="17">
        <v>53.5</v>
      </c>
      <c r="G131" s="18">
        <v>32.1</v>
      </c>
      <c r="H131" s="18">
        <v>77.7</v>
      </c>
      <c r="I131" s="12">
        <f t="shared" si="41"/>
        <v>31.080000000000002</v>
      </c>
      <c r="J131" s="12">
        <f aca="true" t="shared" si="42" ref="J131:J155">G131+I131</f>
        <v>63.18000000000001</v>
      </c>
      <c r="K131" s="14">
        <f>RANK(J131,$J$131:$J$131,0)</f>
        <v>1</v>
      </c>
      <c r="L131" s="20"/>
    </row>
    <row r="132" spans="1:12" s="1" customFormat="1" ht="13.5">
      <c r="A132" s="10" t="s">
        <v>341</v>
      </c>
      <c r="B132" s="10" t="s">
        <v>14</v>
      </c>
      <c r="C132" s="10" t="s">
        <v>342</v>
      </c>
      <c r="D132" s="10" t="s">
        <v>343</v>
      </c>
      <c r="E132" s="10" t="s">
        <v>344</v>
      </c>
      <c r="F132" s="11">
        <v>49</v>
      </c>
      <c r="G132" s="12">
        <v>29.4</v>
      </c>
      <c r="H132" s="12">
        <v>80.1</v>
      </c>
      <c r="I132" s="12">
        <f t="shared" si="41"/>
        <v>32.04</v>
      </c>
      <c r="J132" s="12">
        <f t="shared" si="42"/>
        <v>61.44</v>
      </c>
      <c r="K132" s="14">
        <f>RANK(J132,$J$132:$J$135,0)</f>
        <v>1</v>
      </c>
      <c r="L132" s="14"/>
    </row>
    <row r="133" spans="1:12" s="1" customFormat="1" ht="13.5">
      <c r="A133" s="10" t="s">
        <v>345</v>
      </c>
      <c r="B133" s="10" t="s">
        <v>14</v>
      </c>
      <c r="C133" s="10" t="s">
        <v>342</v>
      </c>
      <c r="D133" s="10" t="s">
        <v>343</v>
      </c>
      <c r="E133" s="10" t="s">
        <v>346</v>
      </c>
      <c r="F133" s="11">
        <v>49.5</v>
      </c>
      <c r="G133" s="12">
        <v>29.7</v>
      </c>
      <c r="H133" s="12">
        <v>77.2</v>
      </c>
      <c r="I133" s="12">
        <f t="shared" si="41"/>
        <v>30.880000000000003</v>
      </c>
      <c r="J133" s="12">
        <f t="shared" si="42"/>
        <v>60.58</v>
      </c>
      <c r="K133" s="14">
        <f>RANK(J133,$J$132:$J$135,0)</f>
        <v>2</v>
      </c>
      <c r="L133" s="14"/>
    </row>
    <row r="134" spans="1:12" s="1" customFormat="1" ht="13.5">
      <c r="A134" s="10" t="s">
        <v>347</v>
      </c>
      <c r="B134" s="10" t="s">
        <v>14</v>
      </c>
      <c r="C134" s="10" t="s">
        <v>342</v>
      </c>
      <c r="D134" s="10" t="s">
        <v>343</v>
      </c>
      <c r="E134" s="10" t="s">
        <v>348</v>
      </c>
      <c r="F134" s="11">
        <v>47.5</v>
      </c>
      <c r="G134" s="12">
        <v>28.5</v>
      </c>
      <c r="H134" s="12">
        <v>80.16</v>
      </c>
      <c r="I134" s="12">
        <f t="shared" si="41"/>
        <v>32.064</v>
      </c>
      <c r="J134" s="12">
        <f t="shared" si="42"/>
        <v>60.564</v>
      </c>
      <c r="K134" s="14">
        <f>RANK(J134,$J$132:$J$135,0)</f>
        <v>3</v>
      </c>
      <c r="L134" s="14"/>
    </row>
    <row r="135" spans="1:12" s="1" customFormat="1" ht="13.5">
      <c r="A135" s="10" t="s">
        <v>349</v>
      </c>
      <c r="B135" s="10" t="s">
        <v>19</v>
      </c>
      <c r="C135" s="10" t="s">
        <v>342</v>
      </c>
      <c r="D135" s="10" t="s">
        <v>343</v>
      </c>
      <c r="E135" s="10" t="s">
        <v>350</v>
      </c>
      <c r="F135" s="11">
        <v>47.5</v>
      </c>
      <c r="G135" s="12">
        <v>28.5</v>
      </c>
      <c r="H135" s="12">
        <v>79.1</v>
      </c>
      <c r="I135" s="12">
        <f t="shared" si="41"/>
        <v>31.64</v>
      </c>
      <c r="J135" s="12">
        <f t="shared" si="42"/>
        <v>60.14</v>
      </c>
      <c r="K135" s="14">
        <f>RANK(J135,$J$132:$J$135,0)</f>
        <v>4</v>
      </c>
      <c r="L135" s="14"/>
    </row>
    <row r="136" spans="1:12" s="1" customFormat="1" ht="13.5">
      <c r="A136" s="10" t="s">
        <v>351</v>
      </c>
      <c r="B136" s="10" t="s">
        <v>14</v>
      </c>
      <c r="C136" s="10" t="s">
        <v>313</v>
      </c>
      <c r="D136" s="10" t="s">
        <v>352</v>
      </c>
      <c r="E136" s="10" t="s">
        <v>353</v>
      </c>
      <c r="F136" s="11">
        <v>52.5</v>
      </c>
      <c r="G136" s="12">
        <v>31.5</v>
      </c>
      <c r="H136" s="12">
        <v>82.6</v>
      </c>
      <c r="I136" s="12">
        <f t="shared" si="41"/>
        <v>33.04</v>
      </c>
      <c r="J136" s="12">
        <f t="shared" si="42"/>
        <v>64.53999999999999</v>
      </c>
      <c r="K136" s="14">
        <f>RANK(J136,$J$136:$J$138,0)</f>
        <v>1</v>
      </c>
      <c r="L136" s="14"/>
    </row>
    <row r="137" spans="1:12" s="1" customFormat="1" ht="13.5">
      <c r="A137" s="10" t="s">
        <v>354</v>
      </c>
      <c r="B137" s="10" t="s">
        <v>14</v>
      </c>
      <c r="C137" s="10" t="s">
        <v>313</v>
      </c>
      <c r="D137" s="10" t="s">
        <v>352</v>
      </c>
      <c r="E137" s="10" t="s">
        <v>355</v>
      </c>
      <c r="F137" s="11">
        <v>53.5</v>
      </c>
      <c r="G137" s="12">
        <v>32.1</v>
      </c>
      <c r="H137" s="12">
        <v>79.4</v>
      </c>
      <c r="I137" s="12">
        <f t="shared" si="41"/>
        <v>31.760000000000005</v>
      </c>
      <c r="J137" s="12">
        <f t="shared" si="42"/>
        <v>63.86000000000001</v>
      </c>
      <c r="K137" s="14">
        <f>RANK(J137,$J$136:$J$138,0)</f>
        <v>2</v>
      </c>
      <c r="L137" s="14"/>
    </row>
    <row r="138" spans="1:12" s="1" customFormat="1" ht="13.5">
      <c r="A138" s="10" t="s">
        <v>356</v>
      </c>
      <c r="B138" s="10" t="s">
        <v>14</v>
      </c>
      <c r="C138" s="10" t="s">
        <v>313</v>
      </c>
      <c r="D138" s="10" t="s">
        <v>352</v>
      </c>
      <c r="E138" s="10" t="s">
        <v>357</v>
      </c>
      <c r="F138" s="11">
        <v>51.5</v>
      </c>
      <c r="G138" s="12">
        <v>30.9</v>
      </c>
      <c r="H138" s="12">
        <v>82</v>
      </c>
      <c r="I138" s="12">
        <f t="shared" si="41"/>
        <v>32.800000000000004</v>
      </c>
      <c r="J138" s="12">
        <f t="shared" si="42"/>
        <v>63.7</v>
      </c>
      <c r="K138" s="14">
        <f aca="true" t="shared" si="43" ref="K136:K138">RANK(J138,$J$136:$J$138,0)</f>
        <v>3</v>
      </c>
      <c r="L138" s="14"/>
    </row>
    <row r="139" spans="1:12" s="3" customFormat="1" ht="13.5">
      <c r="A139" s="16" t="s">
        <v>358</v>
      </c>
      <c r="B139" s="16" t="s">
        <v>14</v>
      </c>
      <c r="C139" s="16" t="s">
        <v>359</v>
      </c>
      <c r="D139" s="16" t="s">
        <v>360</v>
      </c>
      <c r="E139" s="16" t="s">
        <v>361</v>
      </c>
      <c r="F139" s="17">
        <v>52.5</v>
      </c>
      <c r="G139" s="18">
        <v>31.5</v>
      </c>
      <c r="H139" s="18">
        <v>77</v>
      </c>
      <c r="I139" s="12">
        <f t="shared" si="41"/>
        <v>30.8</v>
      </c>
      <c r="J139" s="12">
        <f t="shared" si="42"/>
        <v>62.3</v>
      </c>
      <c r="K139" s="14">
        <f aca="true" t="shared" si="44" ref="K139:K141">RANK(J139,$J$139:$J$141,0)</f>
        <v>1</v>
      </c>
      <c r="L139" s="20"/>
    </row>
    <row r="140" spans="1:12" s="3" customFormat="1" ht="13.5">
      <c r="A140" s="16" t="s">
        <v>362</v>
      </c>
      <c r="B140" s="16" t="s">
        <v>14</v>
      </c>
      <c r="C140" s="16" t="s">
        <v>359</v>
      </c>
      <c r="D140" s="16" t="s">
        <v>360</v>
      </c>
      <c r="E140" s="16" t="s">
        <v>363</v>
      </c>
      <c r="F140" s="17">
        <v>49.5</v>
      </c>
      <c r="G140" s="18">
        <v>29.7</v>
      </c>
      <c r="H140" s="19" t="s">
        <v>34</v>
      </c>
      <c r="I140" s="15">
        <v>-1</v>
      </c>
      <c r="J140" s="15">
        <v>-1</v>
      </c>
      <c r="K140" s="15">
        <v>-1</v>
      </c>
      <c r="L140" s="20"/>
    </row>
    <row r="141" spans="1:12" s="3" customFormat="1" ht="13.5">
      <c r="A141" s="16" t="s">
        <v>364</v>
      </c>
      <c r="B141" s="16" t="s">
        <v>14</v>
      </c>
      <c r="C141" s="16" t="s">
        <v>359</v>
      </c>
      <c r="D141" s="16" t="s">
        <v>360</v>
      </c>
      <c r="E141" s="16" t="s">
        <v>365</v>
      </c>
      <c r="F141" s="17">
        <v>40.5</v>
      </c>
      <c r="G141" s="18">
        <v>24.3</v>
      </c>
      <c r="H141" s="19" t="s">
        <v>34</v>
      </c>
      <c r="I141" s="15">
        <v>-1</v>
      </c>
      <c r="J141" s="15">
        <v>-1</v>
      </c>
      <c r="K141" s="15">
        <v>-1</v>
      </c>
      <c r="L141" s="20"/>
    </row>
    <row r="142" spans="1:12" s="1" customFormat="1" ht="13.5">
      <c r="A142" s="10" t="s">
        <v>366</v>
      </c>
      <c r="B142" s="10" t="s">
        <v>14</v>
      </c>
      <c r="C142" s="10" t="s">
        <v>313</v>
      </c>
      <c r="D142" s="10" t="s">
        <v>367</v>
      </c>
      <c r="E142" s="10" t="s">
        <v>368</v>
      </c>
      <c r="F142" s="11">
        <v>50.5</v>
      </c>
      <c r="G142" s="12">
        <v>30.299999999999997</v>
      </c>
      <c r="H142" s="12">
        <v>82.6</v>
      </c>
      <c r="I142" s="12">
        <f aca="true" t="shared" si="45" ref="I142:I147">H142*0.4</f>
        <v>33.04</v>
      </c>
      <c r="J142" s="12">
        <f t="shared" si="42"/>
        <v>63.339999999999996</v>
      </c>
      <c r="K142" s="14">
        <f aca="true" t="shared" si="46" ref="K142:K144">RANK(J142,$J$142:$J$144,0)</f>
        <v>1</v>
      </c>
      <c r="L142" s="14"/>
    </row>
    <row r="143" spans="1:12" s="1" customFormat="1" ht="13.5">
      <c r="A143" s="10" t="s">
        <v>369</v>
      </c>
      <c r="B143" s="10" t="s">
        <v>14</v>
      </c>
      <c r="C143" s="10" t="s">
        <v>313</v>
      </c>
      <c r="D143" s="10" t="s">
        <v>367</v>
      </c>
      <c r="E143" s="10" t="s">
        <v>370</v>
      </c>
      <c r="F143" s="11">
        <v>50</v>
      </c>
      <c r="G143" s="12">
        <v>30</v>
      </c>
      <c r="H143" s="12">
        <v>82.8</v>
      </c>
      <c r="I143" s="12">
        <f t="shared" si="45"/>
        <v>33.12</v>
      </c>
      <c r="J143" s="12">
        <f t="shared" si="42"/>
        <v>63.12</v>
      </c>
      <c r="K143" s="14">
        <f t="shared" si="46"/>
        <v>2</v>
      </c>
      <c r="L143" s="14"/>
    </row>
    <row r="144" spans="1:12" s="1" customFormat="1" ht="13.5">
      <c r="A144" s="10" t="s">
        <v>371</v>
      </c>
      <c r="B144" s="10" t="s">
        <v>14</v>
      </c>
      <c r="C144" s="10" t="s">
        <v>313</v>
      </c>
      <c r="D144" s="10" t="s">
        <v>367</v>
      </c>
      <c r="E144" s="10" t="s">
        <v>372</v>
      </c>
      <c r="F144" s="11">
        <v>49</v>
      </c>
      <c r="G144" s="12">
        <v>29.4</v>
      </c>
      <c r="H144" s="12">
        <v>82</v>
      </c>
      <c r="I144" s="12">
        <f t="shared" si="45"/>
        <v>32.800000000000004</v>
      </c>
      <c r="J144" s="12">
        <f t="shared" si="42"/>
        <v>62.2</v>
      </c>
      <c r="K144" s="14">
        <f t="shared" si="46"/>
        <v>3</v>
      </c>
      <c r="L144" s="14"/>
    </row>
    <row r="145" spans="1:12" s="2" customFormat="1" ht="13.5">
      <c r="A145" s="16" t="s">
        <v>373</v>
      </c>
      <c r="B145" s="16" t="s">
        <v>19</v>
      </c>
      <c r="C145" s="16" t="s">
        <v>307</v>
      </c>
      <c r="D145" s="16" t="s">
        <v>374</v>
      </c>
      <c r="E145" s="16" t="s">
        <v>375</v>
      </c>
      <c r="F145" s="17">
        <v>53.5</v>
      </c>
      <c r="G145" s="18">
        <v>32.1</v>
      </c>
      <c r="H145" s="18">
        <v>81.8</v>
      </c>
      <c r="I145" s="12">
        <f t="shared" si="45"/>
        <v>32.72</v>
      </c>
      <c r="J145" s="12">
        <f t="shared" si="42"/>
        <v>64.82</v>
      </c>
      <c r="K145" s="14">
        <f>RANK(J145,$J$145:$J$145,0)</f>
        <v>1</v>
      </c>
      <c r="L145" s="20"/>
    </row>
    <row r="146" spans="1:12" s="1" customFormat="1" ht="13.5">
      <c r="A146" s="10" t="s">
        <v>376</v>
      </c>
      <c r="B146" s="10" t="s">
        <v>14</v>
      </c>
      <c r="C146" s="10" t="s">
        <v>313</v>
      </c>
      <c r="D146" s="10" t="s">
        <v>377</v>
      </c>
      <c r="E146" s="10" t="s">
        <v>378</v>
      </c>
      <c r="F146" s="11">
        <v>55</v>
      </c>
      <c r="G146" s="12">
        <v>33</v>
      </c>
      <c r="H146" s="12">
        <v>89.4</v>
      </c>
      <c r="I146" s="12">
        <f t="shared" si="45"/>
        <v>35.760000000000005</v>
      </c>
      <c r="J146" s="12">
        <f t="shared" si="42"/>
        <v>68.76</v>
      </c>
      <c r="K146" s="14">
        <f aca="true" t="shared" si="47" ref="K146:K148">RANK(J146,$J$146:$J$148,0)</f>
        <v>1</v>
      </c>
      <c r="L146" s="14"/>
    </row>
    <row r="147" spans="1:12" s="1" customFormat="1" ht="13.5">
      <c r="A147" s="10" t="s">
        <v>379</v>
      </c>
      <c r="B147" s="10" t="s">
        <v>14</v>
      </c>
      <c r="C147" s="10" t="s">
        <v>313</v>
      </c>
      <c r="D147" s="10" t="s">
        <v>377</v>
      </c>
      <c r="E147" s="10" t="s">
        <v>380</v>
      </c>
      <c r="F147" s="11">
        <v>52.5</v>
      </c>
      <c r="G147" s="12">
        <v>31.5</v>
      </c>
      <c r="H147" s="12">
        <v>76.4</v>
      </c>
      <c r="I147" s="12">
        <f t="shared" si="45"/>
        <v>30.560000000000002</v>
      </c>
      <c r="J147" s="12">
        <f t="shared" si="42"/>
        <v>62.06</v>
      </c>
      <c r="K147" s="14">
        <f t="shared" si="47"/>
        <v>2</v>
      </c>
      <c r="L147" s="14"/>
    </row>
    <row r="148" spans="1:12" s="1" customFormat="1" ht="13.5">
      <c r="A148" s="10" t="s">
        <v>381</v>
      </c>
      <c r="B148" s="10" t="s">
        <v>14</v>
      </c>
      <c r="C148" s="10" t="s">
        <v>313</v>
      </c>
      <c r="D148" s="10" t="s">
        <v>377</v>
      </c>
      <c r="E148" s="10" t="s">
        <v>382</v>
      </c>
      <c r="F148" s="11">
        <v>52.5</v>
      </c>
      <c r="G148" s="12">
        <v>31.5</v>
      </c>
      <c r="H148" s="13" t="s">
        <v>34</v>
      </c>
      <c r="I148" s="15">
        <v>-1</v>
      </c>
      <c r="J148" s="15">
        <v>-1</v>
      </c>
      <c r="K148" s="15">
        <v>-1</v>
      </c>
      <c r="L148" s="14"/>
    </row>
    <row r="149" spans="1:12" s="1" customFormat="1" ht="13.5">
      <c r="A149" s="10" t="s">
        <v>383</v>
      </c>
      <c r="B149" s="10" t="s">
        <v>14</v>
      </c>
      <c r="C149" s="10" t="s">
        <v>313</v>
      </c>
      <c r="D149" s="10" t="s">
        <v>384</v>
      </c>
      <c r="E149" s="10" t="s">
        <v>385</v>
      </c>
      <c r="F149" s="11">
        <v>50</v>
      </c>
      <c r="G149" s="12">
        <v>30</v>
      </c>
      <c r="H149" s="12">
        <v>89.1</v>
      </c>
      <c r="I149" s="12">
        <f aca="true" t="shared" si="48" ref="I148:I151">H149*0.4</f>
        <v>35.64</v>
      </c>
      <c r="J149" s="12">
        <f t="shared" si="42"/>
        <v>65.64</v>
      </c>
      <c r="K149" s="14">
        <f aca="true" t="shared" si="49" ref="K149:K151">RANK(J149,$J$149:$J$151,0)</f>
        <v>1</v>
      </c>
      <c r="L149" s="14"/>
    </row>
    <row r="150" spans="1:12" s="1" customFormat="1" ht="13.5">
      <c r="A150" s="10" t="s">
        <v>386</v>
      </c>
      <c r="B150" s="10" t="s">
        <v>14</v>
      </c>
      <c r="C150" s="10" t="s">
        <v>313</v>
      </c>
      <c r="D150" s="10" t="s">
        <v>384</v>
      </c>
      <c r="E150" s="10" t="s">
        <v>387</v>
      </c>
      <c r="F150" s="11">
        <v>48</v>
      </c>
      <c r="G150" s="12">
        <v>28.799999999999997</v>
      </c>
      <c r="H150" s="12">
        <v>77</v>
      </c>
      <c r="I150" s="12">
        <f t="shared" si="48"/>
        <v>30.8</v>
      </c>
      <c r="J150" s="12">
        <f t="shared" si="42"/>
        <v>59.599999999999994</v>
      </c>
      <c r="K150" s="14">
        <f t="shared" si="49"/>
        <v>2</v>
      </c>
      <c r="L150" s="14"/>
    </row>
    <row r="151" spans="1:12" s="1" customFormat="1" ht="13.5">
      <c r="A151" s="10" t="s">
        <v>388</v>
      </c>
      <c r="B151" s="10" t="s">
        <v>14</v>
      </c>
      <c r="C151" s="10" t="s">
        <v>313</v>
      </c>
      <c r="D151" s="10" t="s">
        <v>384</v>
      </c>
      <c r="E151" s="10" t="s">
        <v>389</v>
      </c>
      <c r="F151" s="11">
        <v>46.5</v>
      </c>
      <c r="G151" s="12">
        <v>27.9</v>
      </c>
      <c r="H151" s="12">
        <v>79.2</v>
      </c>
      <c r="I151" s="12">
        <f t="shared" si="48"/>
        <v>31.680000000000003</v>
      </c>
      <c r="J151" s="12">
        <f t="shared" si="42"/>
        <v>59.58</v>
      </c>
      <c r="K151" s="14">
        <f t="shared" si="49"/>
        <v>3</v>
      </c>
      <c r="L151" s="14"/>
    </row>
    <row r="152" spans="1:12" s="1" customFormat="1" ht="13.5">
      <c r="A152" s="10" t="s">
        <v>390</v>
      </c>
      <c r="B152" s="10" t="s">
        <v>14</v>
      </c>
      <c r="C152" s="10" t="s">
        <v>391</v>
      </c>
      <c r="D152" s="10" t="s">
        <v>392</v>
      </c>
      <c r="E152" s="10" t="s">
        <v>393</v>
      </c>
      <c r="F152" s="11">
        <v>60</v>
      </c>
      <c r="G152" s="12">
        <v>36</v>
      </c>
      <c r="H152" s="13" t="s">
        <v>328</v>
      </c>
      <c r="I152" s="15">
        <v>-1</v>
      </c>
      <c r="J152" s="15">
        <v>-1</v>
      </c>
      <c r="K152" s="15">
        <v>-1</v>
      </c>
      <c r="L152" s="14"/>
    </row>
    <row r="153" spans="1:12" s="1" customFormat="1" ht="13.5">
      <c r="A153" s="10" t="s">
        <v>394</v>
      </c>
      <c r="B153" s="10" t="s">
        <v>14</v>
      </c>
      <c r="C153" s="10" t="s">
        <v>391</v>
      </c>
      <c r="D153" s="10" t="s">
        <v>392</v>
      </c>
      <c r="E153" s="10" t="s">
        <v>395</v>
      </c>
      <c r="F153" s="11">
        <v>54.5</v>
      </c>
      <c r="G153" s="12">
        <v>32.699999999999996</v>
      </c>
      <c r="H153" s="13" t="s">
        <v>34</v>
      </c>
      <c r="I153" s="15">
        <v>-1</v>
      </c>
      <c r="J153" s="15">
        <v>-1</v>
      </c>
      <c r="K153" s="15">
        <v>-1</v>
      </c>
      <c r="L153" s="14"/>
    </row>
    <row r="154" spans="1:12" s="1" customFormat="1" ht="13.5">
      <c r="A154" s="10" t="s">
        <v>396</v>
      </c>
      <c r="B154" s="10" t="s">
        <v>14</v>
      </c>
      <c r="C154" s="10" t="s">
        <v>397</v>
      </c>
      <c r="D154" s="10" t="s">
        <v>398</v>
      </c>
      <c r="E154" s="10" t="s">
        <v>399</v>
      </c>
      <c r="F154" s="11">
        <v>62.5</v>
      </c>
      <c r="G154" s="12">
        <v>37.5</v>
      </c>
      <c r="H154" s="12">
        <v>82.5</v>
      </c>
      <c r="I154" s="12">
        <f>H154*0.4</f>
        <v>33</v>
      </c>
      <c r="J154" s="12">
        <f t="shared" si="42"/>
        <v>70.5</v>
      </c>
      <c r="K154" s="14">
        <f>RANK(J154,$J$154:$J$155,0)</f>
        <v>1</v>
      </c>
      <c r="L154" s="14"/>
    </row>
    <row r="155" spans="1:12" s="1" customFormat="1" ht="13.5">
      <c r="A155" s="10" t="s">
        <v>400</v>
      </c>
      <c r="B155" s="10" t="s">
        <v>19</v>
      </c>
      <c r="C155" s="10" t="s">
        <v>397</v>
      </c>
      <c r="D155" s="10" t="s">
        <v>398</v>
      </c>
      <c r="E155" s="10" t="s">
        <v>401</v>
      </c>
      <c r="F155" s="11">
        <v>49</v>
      </c>
      <c r="G155" s="12">
        <v>29.4</v>
      </c>
      <c r="H155" s="13" t="s">
        <v>34</v>
      </c>
      <c r="I155" s="15">
        <v>-1</v>
      </c>
      <c r="J155" s="15">
        <v>-1</v>
      </c>
      <c r="K155" s="15">
        <v>-1</v>
      </c>
      <c r="L155" s="14"/>
    </row>
  </sheetData>
  <sheetProtection/>
  <autoFilter ref="A2:L155">
    <sortState ref="A3:L155">
      <sortCondition sortBy="value" ref="K3:K155"/>
    </sortState>
  </autoFilter>
  <mergeCells count="1">
    <mergeCell ref="A1:L1"/>
  </mergeCells>
  <printOptions/>
  <pageMargins left="0.39" right="0.39" top="0.39" bottom="0.39" header="0.28" footer="0.2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chinaunicom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Administrator</cp:lastModifiedBy>
  <cp:lastPrinted>2017-07-05T07:47:57Z</cp:lastPrinted>
  <dcterms:created xsi:type="dcterms:W3CDTF">2017-07-04T06:51:58Z</dcterms:created>
  <dcterms:modified xsi:type="dcterms:W3CDTF">2017-08-30T01:31:12Z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