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<sst xmlns="http://schemas.openxmlformats.org/spreadsheetml/2006/main" count="243" uniqueCount="129">
  <si>
    <t>准考证号</t>
  </si>
  <si>
    <t>报考单位</t>
  </si>
  <si>
    <t>报考岗位</t>
  </si>
  <si>
    <t>姓  名</t>
  </si>
  <si>
    <t>优秀加分</t>
  </si>
  <si>
    <t>笔试
折算
（35%）</t>
  </si>
  <si>
    <t>面试
折算（50%）</t>
  </si>
  <si>
    <t>量化考察
折算（15%）</t>
  </si>
  <si>
    <t>总成绩</t>
  </si>
  <si>
    <t>一、公务员岗位</t>
  </si>
  <si>
    <t>中共忠县县委忠县人民政府信访办公室</t>
  </si>
  <si>
    <t>维稳岗</t>
  </si>
  <si>
    <t>冉崇玲</t>
  </si>
  <si>
    <t>是</t>
  </si>
  <si>
    <t>王瑰</t>
  </si>
  <si>
    <t>信访岗</t>
  </si>
  <si>
    <t>胡启花</t>
  </si>
  <si>
    <t>丁玮</t>
  </si>
  <si>
    <t>忠县经济和信息化委员会</t>
  </si>
  <si>
    <t>安全能源执法岗</t>
  </si>
  <si>
    <t>周军</t>
  </si>
  <si>
    <t>忠县民政局</t>
  </si>
  <si>
    <t>文秘岗</t>
  </si>
  <si>
    <t>周伶丽</t>
  </si>
  <si>
    <t>忠县国土局资源和房屋管理局</t>
  </si>
  <si>
    <t>综合管理岗</t>
  </si>
  <si>
    <t>黄山田</t>
  </si>
  <si>
    <t>刘黎明</t>
  </si>
  <si>
    <t>彭华</t>
  </si>
  <si>
    <t>关钦心</t>
  </si>
  <si>
    <t>陈玖琳</t>
  </si>
  <si>
    <t>陈莉</t>
  </si>
  <si>
    <t>朱鑫</t>
  </si>
  <si>
    <t>余小莉</t>
  </si>
  <si>
    <t>忠县城乡建设委员会</t>
  </si>
  <si>
    <t>党务工作岗</t>
  </si>
  <si>
    <t>文杰</t>
  </si>
  <si>
    <t>向启前</t>
  </si>
  <si>
    <t>忠县林业局</t>
  </si>
  <si>
    <t>冯静</t>
  </si>
  <si>
    <t>忠县工业园区管理委员会</t>
  </si>
  <si>
    <t>信息技术岗</t>
  </si>
  <si>
    <t>朱建波</t>
  </si>
  <si>
    <t>丁婷</t>
  </si>
  <si>
    <t>忠县工商业联合会</t>
  </si>
  <si>
    <t>卢保安</t>
  </si>
  <si>
    <t>任晓洪</t>
  </si>
  <si>
    <t>二、参公岗位</t>
  </si>
  <si>
    <t>忠县事业单位登记管理局</t>
  </si>
  <si>
    <t>刘丹</t>
  </si>
  <si>
    <t>忠县军队离退休干部管理服务中心</t>
  </si>
  <si>
    <t>军休服务管理岗</t>
  </si>
  <si>
    <t>何翠华</t>
  </si>
  <si>
    <t>忠县环境行政执法支队</t>
  </si>
  <si>
    <t>环境行政执法岗</t>
  </si>
  <si>
    <t>秦坤</t>
  </si>
  <si>
    <t>黎帮平</t>
  </si>
  <si>
    <t>向丽娟</t>
  </si>
  <si>
    <t>黄艳</t>
  </si>
  <si>
    <t>忠县防汛抗旱江河管理指挥部办公室</t>
  </si>
  <si>
    <t>刘易</t>
  </si>
  <si>
    <t>忠县农业行政执法大队</t>
  </si>
  <si>
    <t>王雪芹</t>
  </si>
  <si>
    <t>胡晓蓉</t>
  </si>
  <si>
    <t>农业执法岗</t>
  </si>
  <si>
    <t>贺文权</t>
  </si>
  <si>
    <t>徐勤</t>
  </si>
  <si>
    <t>三、事业岗位</t>
  </si>
  <si>
    <t>忠州日报社</t>
  </si>
  <si>
    <t>新媒体美编岗</t>
  </si>
  <si>
    <t>李俊涛</t>
  </si>
  <si>
    <t>忠县机关后勤服务中心</t>
  </si>
  <si>
    <t>喻昌盛</t>
  </si>
  <si>
    <t>专技岗</t>
  </si>
  <si>
    <t>邓彬娅</t>
  </si>
  <si>
    <t>忠县残疾人服务中心</t>
  </si>
  <si>
    <t>刘欢</t>
  </si>
  <si>
    <t>彭芳</t>
  </si>
  <si>
    <t>忠县民政局婚姻登记处</t>
  </si>
  <si>
    <t>婚姻登记岗</t>
  </si>
  <si>
    <t>刘国庆</t>
  </si>
  <si>
    <t>江旭</t>
  </si>
  <si>
    <t>忠县教育信息技术与装备中心</t>
  </si>
  <si>
    <t>范建平</t>
  </si>
  <si>
    <t>任桂林</t>
  </si>
  <si>
    <t>忠县信访受理投诉中心</t>
  </si>
  <si>
    <t>网络维护岗</t>
  </si>
  <si>
    <t>李详光</t>
  </si>
  <si>
    <t>毛江云</t>
  </si>
  <si>
    <t>舆情监测岗</t>
  </si>
  <si>
    <t>江涛</t>
  </si>
  <si>
    <t>忠县生态环境监测站</t>
  </si>
  <si>
    <t>环境监测岗</t>
  </si>
  <si>
    <t>姚雪风</t>
  </si>
  <si>
    <t>忠县规划研究中心</t>
  </si>
  <si>
    <t>刘亚利</t>
  </si>
  <si>
    <t>忠县水土保持站</t>
  </si>
  <si>
    <t>财务管理岗</t>
  </si>
  <si>
    <t>杨春花</t>
  </si>
  <si>
    <t>忠县工业园区信息科技服务中心</t>
  </si>
  <si>
    <t>李长铮</t>
  </si>
  <si>
    <t>刘小兰</t>
  </si>
  <si>
    <t>忠县农产品质量安全中心</t>
  </si>
  <si>
    <t>邹利</t>
  </si>
  <si>
    <t>忠县森林防火指挥部办公室</t>
  </si>
  <si>
    <t>谭雷</t>
  </si>
  <si>
    <t>忠县文物局</t>
  </si>
  <si>
    <t>秦宗琼</t>
  </si>
  <si>
    <t>白公祠管理岗</t>
  </si>
  <si>
    <t>李凤</t>
  </si>
  <si>
    <t>忠县企业服务中心</t>
  </si>
  <si>
    <t>企业服务岗</t>
  </si>
  <si>
    <t>杨巧玉</t>
  </si>
  <si>
    <t>刘靖</t>
  </si>
  <si>
    <t>张敏</t>
  </si>
  <si>
    <t>程波</t>
  </si>
  <si>
    <t>黄涛</t>
  </si>
  <si>
    <t>陈令</t>
  </si>
  <si>
    <t>曾凡兵</t>
  </si>
  <si>
    <t>张中秋</t>
  </si>
  <si>
    <t>是否进
入试用</t>
  </si>
  <si>
    <t>笔试总成绩</t>
  </si>
  <si>
    <t>笔试成绩</t>
  </si>
  <si>
    <t>面试成绩</t>
  </si>
  <si>
    <t>量化考察成绩</t>
  </si>
  <si>
    <t>笔试</t>
  </si>
  <si>
    <t>面试</t>
  </si>
  <si>
    <t>量化考察</t>
  </si>
  <si>
    <t xml:space="preserve">       2017年忠县县级机关事业单位公开遴选工作人员成绩公示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</si>
</sst>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3" fillId="0" borderId="0">
      <alignment/>
      <protection/>
    </xf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19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9" xfId="41" applyFont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horizontal="center" vertical="center" wrapText="1"/>
      <protection/>
    </xf>
    <xf numFmtId="176" fontId="1" fillId="0" borderId="9" xfId="4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176" fontId="26" fillId="0" borderId="11" xfId="0" applyNumberFormat="1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100" workbookViewId="0" topLeftCell="A4">
      <selection activeCell="J5" sqref="J5"/>
    </sheetView>
  </sheetViews>
  <sheetFormatPr defaultColWidth="9.00390625" defaultRowHeight="14.25"/>
  <cols>
    <col min="1" max="1" width="7.75390625" style="0" customWidth="1"/>
    <col min="2" max="2" width="16.875" style="0" customWidth="1"/>
    <col min="3" max="3" width="11.375" style="0" customWidth="1"/>
    <col min="4" max="4" width="10.25390625" style="0" customWidth="1"/>
    <col min="5" max="5" width="5.125" style="0" customWidth="1"/>
    <col min="6" max="6" width="4.625" style="0" customWidth="1"/>
    <col min="7" max="7" width="6.00390625" style="0" customWidth="1"/>
    <col min="8" max="8" width="7.375" style="0" customWidth="1"/>
    <col min="9" max="9" width="5.375" style="0" customWidth="1"/>
    <col min="10" max="10" width="6.875" style="0" customWidth="1"/>
    <col min="11" max="11" width="7.625" style="7" customWidth="1"/>
    <col min="12" max="12" width="7.375" style="8" customWidth="1"/>
    <col min="13" max="13" width="8.25390625" style="8" customWidth="1"/>
    <col min="14" max="14" width="5.625" style="0" customWidth="1"/>
  </cols>
  <sheetData>
    <row r="1" spans="1:14" ht="50.25" customHeight="1">
      <c r="A1" s="14" t="s">
        <v>128</v>
      </c>
      <c r="B1" s="14"/>
      <c r="C1" s="14"/>
      <c r="D1" s="14"/>
      <c r="E1" s="14"/>
      <c r="F1" s="14"/>
      <c r="G1" s="14"/>
      <c r="H1" s="14"/>
      <c r="I1" s="15"/>
      <c r="J1" s="14"/>
      <c r="K1" s="16"/>
      <c r="L1" s="17"/>
      <c r="M1" s="17"/>
      <c r="N1" s="14"/>
    </row>
    <row r="2" spans="1:14" s="11" customFormat="1" ht="27" customHeight="1">
      <c r="A2" s="12" t="s">
        <v>0</v>
      </c>
      <c r="B2" s="12" t="s">
        <v>1</v>
      </c>
      <c r="C2" s="12" t="s">
        <v>2</v>
      </c>
      <c r="D2" s="12" t="s">
        <v>3</v>
      </c>
      <c r="E2" s="23" t="s">
        <v>122</v>
      </c>
      <c r="F2" s="23"/>
      <c r="G2" s="23"/>
      <c r="H2" s="23"/>
      <c r="I2" s="24" t="s">
        <v>123</v>
      </c>
      <c r="J2" s="24"/>
      <c r="K2" s="25" t="s">
        <v>124</v>
      </c>
      <c r="L2" s="25"/>
      <c r="M2" s="13" t="s">
        <v>8</v>
      </c>
      <c r="N2" s="12" t="s">
        <v>120</v>
      </c>
    </row>
    <row r="3" spans="1:14" s="11" customFormat="1" ht="39" customHeight="1">
      <c r="A3" s="12"/>
      <c r="B3" s="12"/>
      <c r="C3" s="12"/>
      <c r="D3" s="12"/>
      <c r="E3" s="1" t="s">
        <v>125</v>
      </c>
      <c r="F3" s="1" t="s">
        <v>4</v>
      </c>
      <c r="G3" s="1" t="s">
        <v>121</v>
      </c>
      <c r="H3" s="1" t="s">
        <v>5</v>
      </c>
      <c r="I3" s="9" t="s">
        <v>126</v>
      </c>
      <c r="J3" s="1" t="s">
        <v>6</v>
      </c>
      <c r="K3" s="9" t="s">
        <v>127</v>
      </c>
      <c r="L3" s="10" t="s">
        <v>7</v>
      </c>
      <c r="M3" s="13"/>
      <c r="N3" s="12"/>
    </row>
    <row r="4" spans="1:14" ht="27.75" customHeight="1">
      <c r="A4" s="18" t="s">
        <v>9</v>
      </c>
      <c r="B4" s="19"/>
      <c r="C4" s="19"/>
      <c r="D4" s="19"/>
      <c r="E4" s="19"/>
      <c r="F4" s="19"/>
      <c r="G4" s="19"/>
      <c r="H4" s="19"/>
      <c r="I4" s="20"/>
      <c r="J4" s="19"/>
      <c r="K4" s="20"/>
      <c r="L4" s="21"/>
      <c r="M4" s="21"/>
      <c r="N4" s="22"/>
    </row>
    <row r="5" spans="1:14" s="6" customFormat="1" ht="27.75" customHeight="1">
      <c r="A5" s="1">
        <v>2017005</v>
      </c>
      <c r="B5" s="1" t="s">
        <v>10</v>
      </c>
      <c r="C5" s="1" t="s">
        <v>11</v>
      </c>
      <c r="D5" s="1" t="s">
        <v>12</v>
      </c>
      <c r="E5" s="2">
        <v>63</v>
      </c>
      <c r="F5" s="3">
        <v>1</v>
      </c>
      <c r="G5" s="3">
        <f aca="true" t="shared" si="0" ref="G5:G25">E5+F5</f>
        <v>64</v>
      </c>
      <c r="H5" s="3">
        <f aca="true" t="shared" si="1" ref="H5:H25">G5*0.35</f>
        <v>22.4</v>
      </c>
      <c r="I5" s="4">
        <v>78.4</v>
      </c>
      <c r="J5" s="3">
        <f>I5*0.5</f>
        <v>39.2</v>
      </c>
      <c r="K5" s="4">
        <v>91.64</v>
      </c>
      <c r="L5" s="5">
        <f>K5*0.15</f>
        <v>13.746</v>
      </c>
      <c r="M5" s="5">
        <f>L5+J5+H5</f>
        <v>75.346</v>
      </c>
      <c r="N5" s="1" t="s">
        <v>13</v>
      </c>
    </row>
    <row r="6" spans="1:14" s="6" customFormat="1" ht="27.75" customHeight="1">
      <c r="A6" s="1">
        <v>2017007</v>
      </c>
      <c r="B6" s="1" t="s">
        <v>10</v>
      </c>
      <c r="C6" s="1" t="s">
        <v>11</v>
      </c>
      <c r="D6" s="1" t="s">
        <v>14</v>
      </c>
      <c r="E6" s="2">
        <v>60</v>
      </c>
      <c r="F6" s="3"/>
      <c r="G6" s="3">
        <f t="shared" si="0"/>
        <v>60</v>
      </c>
      <c r="H6" s="3">
        <f t="shared" si="1"/>
        <v>21</v>
      </c>
      <c r="I6" s="4">
        <v>79</v>
      </c>
      <c r="J6" s="3">
        <f>I6*0.5</f>
        <v>39.5</v>
      </c>
      <c r="K6" s="4">
        <v>77.63</v>
      </c>
      <c r="L6" s="5">
        <f aca="true" t="shared" si="2" ref="L6:L25">K6*0.15</f>
        <v>11.644499999999999</v>
      </c>
      <c r="M6" s="5">
        <f aca="true" t="shared" si="3" ref="M6:M21">L6+J6+H6</f>
        <v>72.1445</v>
      </c>
      <c r="N6" s="1"/>
    </row>
    <row r="7" spans="1:14" s="6" customFormat="1" ht="27.75" customHeight="1">
      <c r="A7" s="1">
        <v>2017010</v>
      </c>
      <c r="B7" s="1" t="s">
        <v>10</v>
      </c>
      <c r="C7" s="1" t="s">
        <v>15</v>
      </c>
      <c r="D7" s="1" t="s">
        <v>16</v>
      </c>
      <c r="E7" s="2">
        <v>51</v>
      </c>
      <c r="F7" s="3">
        <v>1</v>
      </c>
      <c r="G7" s="3">
        <f t="shared" si="0"/>
        <v>52</v>
      </c>
      <c r="H7" s="3">
        <f t="shared" si="1"/>
        <v>18.2</v>
      </c>
      <c r="I7" s="4">
        <v>77</v>
      </c>
      <c r="J7" s="3">
        <f>I7*0.5</f>
        <v>38.5</v>
      </c>
      <c r="K7" s="4">
        <v>88.03</v>
      </c>
      <c r="L7" s="5">
        <f t="shared" si="2"/>
        <v>13.2045</v>
      </c>
      <c r="M7" s="5">
        <f t="shared" si="3"/>
        <v>69.9045</v>
      </c>
      <c r="N7" s="1"/>
    </row>
    <row r="8" spans="1:14" s="6" customFormat="1" ht="27.75" customHeight="1">
      <c r="A8" s="1">
        <v>2017011</v>
      </c>
      <c r="B8" s="1" t="s">
        <v>10</v>
      </c>
      <c r="C8" s="1" t="s">
        <v>15</v>
      </c>
      <c r="D8" s="1" t="s">
        <v>17</v>
      </c>
      <c r="E8" s="2">
        <v>52</v>
      </c>
      <c r="F8" s="3"/>
      <c r="G8" s="3">
        <f t="shared" si="0"/>
        <v>52</v>
      </c>
      <c r="H8" s="3">
        <f t="shared" si="1"/>
        <v>18.2</v>
      </c>
      <c r="I8" s="4">
        <v>77.2</v>
      </c>
      <c r="J8" s="3">
        <f>I8*0.5</f>
        <v>38.6</v>
      </c>
      <c r="K8" s="4">
        <v>87.58</v>
      </c>
      <c r="L8" s="5">
        <f t="shared" si="2"/>
        <v>13.136999999999999</v>
      </c>
      <c r="M8" s="5">
        <f t="shared" si="3"/>
        <v>69.937</v>
      </c>
      <c r="N8" s="1" t="s">
        <v>13</v>
      </c>
    </row>
    <row r="9" spans="1:14" s="6" customFormat="1" ht="27.75" customHeight="1">
      <c r="A9" s="1">
        <v>2017022</v>
      </c>
      <c r="B9" s="1" t="s">
        <v>18</v>
      </c>
      <c r="C9" s="1" t="s">
        <v>19</v>
      </c>
      <c r="D9" s="1" t="s">
        <v>20</v>
      </c>
      <c r="E9" s="2">
        <v>71</v>
      </c>
      <c r="F9" s="3"/>
      <c r="G9" s="3">
        <f t="shared" si="0"/>
        <v>71</v>
      </c>
      <c r="H9" s="3">
        <f t="shared" si="1"/>
        <v>24.849999999999998</v>
      </c>
      <c r="I9" s="4">
        <v>75.6</v>
      </c>
      <c r="J9" s="3">
        <f aca="true" t="shared" si="4" ref="J9:J21">I9*0.5</f>
        <v>37.8</v>
      </c>
      <c r="K9" s="4">
        <v>85.63</v>
      </c>
      <c r="L9" s="5">
        <f t="shared" si="2"/>
        <v>12.844499999999998</v>
      </c>
      <c r="M9" s="5">
        <f t="shared" si="3"/>
        <v>75.49449999999999</v>
      </c>
      <c r="N9" s="1" t="s">
        <v>13</v>
      </c>
    </row>
    <row r="10" spans="1:14" s="6" customFormat="1" ht="27.75" customHeight="1">
      <c r="A10" s="1">
        <v>2017028</v>
      </c>
      <c r="B10" s="1" t="s">
        <v>21</v>
      </c>
      <c r="C10" s="1" t="s">
        <v>22</v>
      </c>
      <c r="D10" s="1" t="s">
        <v>23</v>
      </c>
      <c r="E10" s="2">
        <v>62</v>
      </c>
      <c r="F10" s="3"/>
      <c r="G10" s="3">
        <f t="shared" si="0"/>
        <v>62</v>
      </c>
      <c r="H10" s="3">
        <f t="shared" si="1"/>
        <v>21.7</v>
      </c>
      <c r="I10" s="4">
        <v>73.8</v>
      </c>
      <c r="J10" s="3">
        <f t="shared" si="4"/>
        <v>36.9</v>
      </c>
      <c r="K10" s="4">
        <v>89.41</v>
      </c>
      <c r="L10" s="5">
        <f t="shared" si="2"/>
        <v>13.411499999999998</v>
      </c>
      <c r="M10" s="5">
        <f t="shared" si="3"/>
        <v>72.0115</v>
      </c>
      <c r="N10" s="1" t="s">
        <v>13</v>
      </c>
    </row>
    <row r="11" spans="1:14" s="6" customFormat="1" ht="27.75" customHeight="1">
      <c r="A11" s="1">
        <v>2017031</v>
      </c>
      <c r="B11" s="1" t="s">
        <v>24</v>
      </c>
      <c r="C11" s="1" t="s">
        <v>25</v>
      </c>
      <c r="D11" s="1" t="s">
        <v>26</v>
      </c>
      <c r="E11" s="2">
        <v>57</v>
      </c>
      <c r="F11" s="3">
        <v>2</v>
      </c>
      <c r="G11" s="3">
        <f t="shared" si="0"/>
        <v>59</v>
      </c>
      <c r="H11" s="3">
        <f t="shared" si="1"/>
        <v>20.65</v>
      </c>
      <c r="I11" s="4">
        <v>75.2</v>
      </c>
      <c r="J11" s="3">
        <f t="shared" si="4"/>
        <v>37.6</v>
      </c>
      <c r="K11" s="4">
        <v>96.2</v>
      </c>
      <c r="L11" s="5">
        <f t="shared" si="2"/>
        <v>14.43</v>
      </c>
      <c r="M11" s="5">
        <f t="shared" si="3"/>
        <v>72.68</v>
      </c>
      <c r="N11" s="1" t="s">
        <v>13</v>
      </c>
    </row>
    <row r="12" spans="1:14" s="6" customFormat="1" ht="27.75" customHeight="1">
      <c r="A12" s="1">
        <v>2017032</v>
      </c>
      <c r="B12" s="1" t="s">
        <v>24</v>
      </c>
      <c r="C12" s="1" t="s">
        <v>25</v>
      </c>
      <c r="D12" s="1" t="s">
        <v>27</v>
      </c>
      <c r="E12" s="2">
        <v>57</v>
      </c>
      <c r="F12" s="3"/>
      <c r="G12" s="3">
        <f t="shared" si="0"/>
        <v>57</v>
      </c>
      <c r="H12" s="3">
        <f t="shared" si="1"/>
        <v>19.95</v>
      </c>
      <c r="I12" s="4">
        <v>79.8</v>
      </c>
      <c r="J12" s="3">
        <f t="shared" si="4"/>
        <v>39.9</v>
      </c>
      <c r="K12" s="4">
        <v>93.9</v>
      </c>
      <c r="L12" s="5">
        <f t="shared" si="2"/>
        <v>14.085</v>
      </c>
      <c r="M12" s="5">
        <f t="shared" si="3"/>
        <v>73.935</v>
      </c>
      <c r="N12" s="1" t="s">
        <v>13</v>
      </c>
    </row>
    <row r="13" spans="1:14" s="6" customFormat="1" ht="27.75" customHeight="1">
      <c r="A13" s="1">
        <v>2017033</v>
      </c>
      <c r="B13" s="1" t="s">
        <v>24</v>
      </c>
      <c r="C13" s="1" t="s">
        <v>25</v>
      </c>
      <c r="D13" s="1" t="s">
        <v>28</v>
      </c>
      <c r="E13" s="2">
        <v>58</v>
      </c>
      <c r="F13" s="3"/>
      <c r="G13" s="3">
        <f t="shared" si="0"/>
        <v>58</v>
      </c>
      <c r="H13" s="3">
        <f t="shared" si="1"/>
        <v>20.299999999999997</v>
      </c>
      <c r="I13" s="4">
        <v>73.4</v>
      </c>
      <c r="J13" s="3">
        <f t="shared" si="4"/>
        <v>36.7</v>
      </c>
      <c r="K13" s="4">
        <v>89.1</v>
      </c>
      <c r="L13" s="5">
        <f t="shared" si="2"/>
        <v>13.364999999999998</v>
      </c>
      <c r="M13" s="5">
        <f t="shared" si="3"/>
        <v>70.365</v>
      </c>
      <c r="N13" s="1"/>
    </row>
    <row r="14" spans="1:14" s="6" customFormat="1" ht="27.75" customHeight="1">
      <c r="A14" s="1">
        <v>2017034</v>
      </c>
      <c r="B14" s="1" t="s">
        <v>24</v>
      </c>
      <c r="C14" s="1" t="s">
        <v>25</v>
      </c>
      <c r="D14" s="1" t="s">
        <v>29</v>
      </c>
      <c r="E14" s="2">
        <v>52</v>
      </c>
      <c r="F14" s="3"/>
      <c r="G14" s="3">
        <f t="shared" si="0"/>
        <v>52</v>
      </c>
      <c r="H14" s="3">
        <f t="shared" si="1"/>
        <v>18.2</v>
      </c>
      <c r="I14" s="4">
        <v>71.4</v>
      </c>
      <c r="J14" s="3">
        <f t="shared" si="4"/>
        <v>35.7</v>
      </c>
      <c r="K14" s="4">
        <v>89.6</v>
      </c>
      <c r="L14" s="5">
        <f t="shared" si="2"/>
        <v>13.44</v>
      </c>
      <c r="M14" s="5">
        <f t="shared" si="3"/>
        <v>67.34</v>
      </c>
      <c r="N14" s="1"/>
    </row>
    <row r="15" spans="1:14" s="6" customFormat="1" ht="27.75" customHeight="1">
      <c r="A15" s="1">
        <v>2017040</v>
      </c>
      <c r="B15" s="1" t="s">
        <v>24</v>
      </c>
      <c r="C15" s="1" t="s">
        <v>22</v>
      </c>
      <c r="D15" s="1" t="s">
        <v>30</v>
      </c>
      <c r="E15" s="2">
        <v>60</v>
      </c>
      <c r="F15" s="3">
        <v>1</v>
      </c>
      <c r="G15" s="3">
        <f t="shared" si="0"/>
        <v>61</v>
      </c>
      <c r="H15" s="3">
        <f t="shared" si="1"/>
        <v>21.349999999999998</v>
      </c>
      <c r="I15" s="4">
        <v>74.2</v>
      </c>
      <c r="J15" s="3">
        <f t="shared" si="4"/>
        <v>37.1</v>
      </c>
      <c r="K15" s="4">
        <v>93.7</v>
      </c>
      <c r="L15" s="5">
        <f t="shared" si="2"/>
        <v>14.055</v>
      </c>
      <c r="M15" s="5">
        <f t="shared" si="3"/>
        <v>72.505</v>
      </c>
      <c r="N15" s="1"/>
    </row>
    <row r="16" spans="1:14" s="6" customFormat="1" ht="27.75" customHeight="1">
      <c r="A16" s="1">
        <v>2017042</v>
      </c>
      <c r="B16" s="1" t="s">
        <v>24</v>
      </c>
      <c r="C16" s="1" t="s">
        <v>22</v>
      </c>
      <c r="D16" s="1" t="s">
        <v>31</v>
      </c>
      <c r="E16" s="2">
        <v>62</v>
      </c>
      <c r="F16" s="3"/>
      <c r="G16" s="3">
        <f t="shared" si="0"/>
        <v>62</v>
      </c>
      <c r="H16" s="3">
        <f t="shared" si="1"/>
        <v>21.7</v>
      </c>
      <c r="I16" s="4">
        <v>75.8</v>
      </c>
      <c r="J16" s="3">
        <f t="shared" si="4"/>
        <v>37.9</v>
      </c>
      <c r="K16" s="4">
        <v>91.1</v>
      </c>
      <c r="L16" s="5">
        <f t="shared" si="2"/>
        <v>13.665</v>
      </c>
      <c r="M16" s="5">
        <f t="shared" si="3"/>
        <v>73.265</v>
      </c>
      <c r="N16" s="1" t="s">
        <v>13</v>
      </c>
    </row>
    <row r="17" spans="1:14" s="6" customFormat="1" ht="27.75" customHeight="1">
      <c r="A17" s="1">
        <v>2017045</v>
      </c>
      <c r="B17" s="1" t="s">
        <v>24</v>
      </c>
      <c r="C17" s="1" t="s">
        <v>22</v>
      </c>
      <c r="D17" s="1" t="s">
        <v>32</v>
      </c>
      <c r="E17" s="2">
        <v>57</v>
      </c>
      <c r="F17" s="3"/>
      <c r="G17" s="3">
        <f t="shared" si="0"/>
        <v>57</v>
      </c>
      <c r="H17" s="3">
        <f t="shared" si="1"/>
        <v>19.95</v>
      </c>
      <c r="I17" s="4">
        <v>77</v>
      </c>
      <c r="J17" s="3">
        <f t="shared" si="4"/>
        <v>38.5</v>
      </c>
      <c r="K17" s="4">
        <v>94.7</v>
      </c>
      <c r="L17" s="5">
        <f t="shared" si="2"/>
        <v>14.205</v>
      </c>
      <c r="M17" s="5">
        <f t="shared" si="3"/>
        <v>72.655</v>
      </c>
      <c r="N17" s="1" t="s">
        <v>13</v>
      </c>
    </row>
    <row r="18" spans="1:14" s="6" customFormat="1" ht="27.75" customHeight="1">
      <c r="A18" s="1">
        <v>2017049</v>
      </c>
      <c r="B18" s="1" t="s">
        <v>24</v>
      </c>
      <c r="C18" s="1" t="s">
        <v>22</v>
      </c>
      <c r="D18" s="1" t="s">
        <v>33</v>
      </c>
      <c r="E18" s="2">
        <v>56</v>
      </c>
      <c r="F18" s="3"/>
      <c r="G18" s="3">
        <f t="shared" si="0"/>
        <v>56</v>
      </c>
      <c r="H18" s="3">
        <f t="shared" si="1"/>
        <v>19.599999999999998</v>
      </c>
      <c r="I18" s="4">
        <v>73.4</v>
      </c>
      <c r="J18" s="3">
        <f t="shared" si="4"/>
        <v>36.7</v>
      </c>
      <c r="K18" s="4">
        <v>91.2</v>
      </c>
      <c r="L18" s="5">
        <f t="shared" si="2"/>
        <v>13.68</v>
      </c>
      <c r="M18" s="5">
        <f t="shared" si="3"/>
        <v>69.98</v>
      </c>
      <c r="N18" s="1"/>
    </row>
    <row r="19" spans="1:14" s="6" customFormat="1" ht="27.75" customHeight="1">
      <c r="A19" s="1">
        <v>2017050</v>
      </c>
      <c r="B19" s="1" t="s">
        <v>34</v>
      </c>
      <c r="C19" s="1" t="s">
        <v>35</v>
      </c>
      <c r="D19" s="1" t="s">
        <v>36</v>
      </c>
      <c r="E19" s="2">
        <v>60</v>
      </c>
      <c r="F19" s="3">
        <v>1</v>
      </c>
      <c r="G19" s="3">
        <f t="shared" si="0"/>
        <v>61</v>
      </c>
      <c r="H19" s="3">
        <f t="shared" si="1"/>
        <v>21.349999999999998</v>
      </c>
      <c r="I19" s="4">
        <v>78</v>
      </c>
      <c r="J19" s="3">
        <f t="shared" si="4"/>
        <v>39</v>
      </c>
      <c r="K19" s="4">
        <v>94.31</v>
      </c>
      <c r="L19" s="5">
        <f t="shared" si="2"/>
        <v>14.1465</v>
      </c>
      <c r="M19" s="5">
        <f t="shared" si="3"/>
        <v>74.4965</v>
      </c>
      <c r="N19" s="1" t="s">
        <v>13</v>
      </c>
    </row>
    <row r="20" spans="1:14" s="6" customFormat="1" ht="27.75" customHeight="1">
      <c r="A20" s="1">
        <v>2017051</v>
      </c>
      <c r="B20" s="1" t="s">
        <v>34</v>
      </c>
      <c r="C20" s="1" t="s">
        <v>35</v>
      </c>
      <c r="D20" s="1" t="s">
        <v>37</v>
      </c>
      <c r="E20" s="2">
        <v>63</v>
      </c>
      <c r="F20" s="3">
        <v>1</v>
      </c>
      <c r="G20" s="3">
        <f t="shared" si="0"/>
        <v>64</v>
      </c>
      <c r="H20" s="3">
        <f t="shared" si="1"/>
        <v>22.4</v>
      </c>
      <c r="I20" s="4">
        <v>72.6</v>
      </c>
      <c r="J20" s="3">
        <f t="shared" si="4"/>
        <v>36.3</v>
      </c>
      <c r="K20" s="4">
        <v>88.93</v>
      </c>
      <c r="L20" s="5">
        <f t="shared" si="2"/>
        <v>13.339500000000001</v>
      </c>
      <c r="M20" s="5">
        <f t="shared" si="3"/>
        <v>72.0395</v>
      </c>
      <c r="N20" s="1"/>
    </row>
    <row r="21" spans="1:14" s="6" customFormat="1" ht="27.75" customHeight="1">
      <c r="A21" s="1">
        <v>2017052</v>
      </c>
      <c r="B21" s="1" t="s">
        <v>38</v>
      </c>
      <c r="C21" s="1" t="s">
        <v>25</v>
      </c>
      <c r="D21" s="1" t="s">
        <v>39</v>
      </c>
      <c r="E21" s="2">
        <v>56</v>
      </c>
      <c r="F21" s="3"/>
      <c r="G21" s="3">
        <f t="shared" si="0"/>
        <v>56</v>
      </c>
      <c r="H21" s="3">
        <f t="shared" si="1"/>
        <v>19.599999999999998</v>
      </c>
      <c r="I21" s="4">
        <v>77.4</v>
      </c>
      <c r="J21" s="3">
        <f t="shared" si="4"/>
        <v>38.7</v>
      </c>
      <c r="K21" s="4">
        <v>84</v>
      </c>
      <c r="L21" s="5">
        <f t="shared" si="2"/>
        <v>12.6</v>
      </c>
      <c r="M21" s="5">
        <f t="shared" si="3"/>
        <v>70.9</v>
      </c>
      <c r="N21" s="1" t="s">
        <v>13</v>
      </c>
    </row>
    <row r="22" spans="1:14" s="6" customFormat="1" ht="27.75" customHeight="1">
      <c r="A22" s="1">
        <v>2017054</v>
      </c>
      <c r="B22" s="1" t="s">
        <v>40</v>
      </c>
      <c r="C22" s="1" t="s">
        <v>41</v>
      </c>
      <c r="D22" s="1" t="s">
        <v>42</v>
      </c>
      <c r="E22" s="2">
        <v>55</v>
      </c>
      <c r="F22" s="3"/>
      <c r="G22" s="3">
        <f t="shared" si="0"/>
        <v>55</v>
      </c>
      <c r="H22" s="3">
        <f t="shared" si="1"/>
        <v>19.25</v>
      </c>
      <c r="I22" s="4">
        <v>77.2</v>
      </c>
      <c r="J22" s="3">
        <f>I22*0.5</f>
        <v>38.6</v>
      </c>
      <c r="K22" s="4">
        <v>94</v>
      </c>
      <c r="L22" s="5">
        <f t="shared" si="2"/>
        <v>14.1</v>
      </c>
      <c r="M22" s="5">
        <f>L22+J22+H22</f>
        <v>71.95</v>
      </c>
      <c r="N22" s="1" t="s">
        <v>13</v>
      </c>
    </row>
    <row r="23" spans="1:14" s="6" customFormat="1" ht="27.75" customHeight="1">
      <c r="A23" s="1">
        <v>2017055</v>
      </c>
      <c r="B23" s="1" t="s">
        <v>40</v>
      </c>
      <c r="C23" s="1" t="s">
        <v>41</v>
      </c>
      <c r="D23" s="1" t="s">
        <v>43</v>
      </c>
      <c r="E23" s="2">
        <v>47</v>
      </c>
      <c r="F23" s="3"/>
      <c r="G23" s="3">
        <f t="shared" si="0"/>
        <v>47</v>
      </c>
      <c r="H23" s="3">
        <f t="shared" si="1"/>
        <v>16.45</v>
      </c>
      <c r="I23" s="4">
        <v>77.4</v>
      </c>
      <c r="J23" s="3">
        <f>I23*0.5</f>
        <v>38.7</v>
      </c>
      <c r="K23" s="4">
        <v>85</v>
      </c>
      <c r="L23" s="5">
        <f t="shared" si="2"/>
        <v>12.75</v>
      </c>
      <c r="M23" s="5">
        <f>L23+J23+H23</f>
        <v>67.9</v>
      </c>
      <c r="N23" s="1"/>
    </row>
    <row r="24" spans="1:14" s="6" customFormat="1" ht="27.75" customHeight="1">
      <c r="A24" s="1">
        <v>2017061</v>
      </c>
      <c r="B24" s="1" t="s">
        <v>44</v>
      </c>
      <c r="C24" s="1" t="s">
        <v>25</v>
      </c>
      <c r="D24" s="1" t="s">
        <v>45</v>
      </c>
      <c r="E24" s="2">
        <v>56</v>
      </c>
      <c r="F24" s="3"/>
      <c r="G24" s="3">
        <f t="shared" si="0"/>
        <v>56</v>
      </c>
      <c r="H24" s="3">
        <f t="shared" si="1"/>
        <v>19.599999999999998</v>
      </c>
      <c r="I24" s="4">
        <v>75.8</v>
      </c>
      <c r="J24" s="3">
        <f>I24*0.5</f>
        <v>37.9</v>
      </c>
      <c r="K24" s="4">
        <v>88.99</v>
      </c>
      <c r="L24" s="5">
        <f t="shared" si="2"/>
        <v>13.3485</v>
      </c>
      <c r="M24" s="5">
        <f>L24+J24+H24</f>
        <v>70.8485</v>
      </c>
      <c r="N24" s="1" t="s">
        <v>13</v>
      </c>
    </row>
    <row r="25" spans="1:14" s="6" customFormat="1" ht="27.75" customHeight="1">
      <c r="A25" s="1">
        <v>2017062</v>
      </c>
      <c r="B25" s="1" t="s">
        <v>44</v>
      </c>
      <c r="C25" s="1" t="s">
        <v>25</v>
      </c>
      <c r="D25" s="1" t="s">
        <v>46</v>
      </c>
      <c r="E25" s="2">
        <v>57</v>
      </c>
      <c r="F25" s="3"/>
      <c r="G25" s="3">
        <f t="shared" si="0"/>
        <v>57</v>
      </c>
      <c r="H25" s="3">
        <f t="shared" si="1"/>
        <v>19.95</v>
      </c>
      <c r="I25" s="4">
        <v>75</v>
      </c>
      <c r="J25" s="3">
        <f>I25*0.5</f>
        <v>37.5</v>
      </c>
      <c r="K25" s="4">
        <v>88.93</v>
      </c>
      <c r="L25" s="5">
        <f t="shared" si="2"/>
        <v>13.339500000000001</v>
      </c>
      <c r="M25" s="5">
        <f>L25+J25+H25</f>
        <v>70.7895</v>
      </c>
      <c r="N25" s="1"/>
    </row>
    <row r="26" spans="1:14" s="6" customFormat="1" ht="27.75" customHeight="1">
      <c r="A26" s="18" t="s">
        <v>47</v>
      </c>
      <c r="B26" s="19"/>
      <c r="C26" s="19"/>
      <c r="D26" s="19"/>
      <c r="E26" s="19"/>
      <c r="F26" s="19"/>
      <c r="G26" s="19"/>
      <c r="H26" s="19"/>
      <c r="I26" s="20"/>
      <c r="J26" s="19"/>
      <c r="K26" s="20"/>
      <c r="L26" s="21"/>
      <c r="M26" s="21"/>
      <c r="N26" s="22"/>
    </row>
    <row r="27" spans="1:14" s="6" customFormat="1" ht="27.75" customHeight="1">
      <c r="A27" s="1">
        <v>2017068</v>
      </c>
      <c r="B27" s="1" t="s">
        <v>48</v>
      </c>
      <c r="C27" s="1" t="s">
        <v>35</v>
      </c>
      <c r="D27" s="1" t="s">
        <v>49</v>
      </c>
      <c r="E27" s="2">
        <v>59</v>
      </c>
      <c r="F27" s="1"/>
      <c r="G27" s="3">
        <f aca="true" t="shared" si="5" ref="G27:G37">E27+F27</f>
        <v>59</v>
      </c>
      <c r="H27" s="3">
        <f aca="true" t="shared" si="6" ref="H27:H37">G27*0.35</f>
        <v>20.65</v>
      </c>
      <c r="I27" s="4">
        <v>73.8</v>
      </c>
      <c r="J27" s="3">
        <f aca="true" t="shared" si="7" ref="J27:J33">I27*0.5</f>
        <v>36.9</v>
      </c>
      <c r="K27" s="4">
        <v>85.71</v>
      </c>
      <c r="L27" s="5">
        <f>K27*0.15</f>
        <v>12.856499999999999</v>
      </c>
      <c r="M27" s="5">
        <f aca="true" t="shared" si="8" ref="M27:M32">L27+J27+H27</f>
        <v>70.4065</v>
      </c>
      <c r="N27" s="1" t="s">
        <v>13</v>
      </c>
    </row>
    <row r="28" spans="1:14" s="6" customFormat="1" ht="27.75" customHeight="1">
      <c r="A28" s="1">
        <v>2017069</v>
      </c>
      <c r="B28" s="1" t="s">
        <v>50</v>
      </c>
      <c r="C28" s="1" t="s">
        <v>51</v>
      </c>
      <c r="D28" s="1" t="s">
        <v>52</v>
      </c>
      <c r="E28" s="2">
        <v>52</v>
      </c>
      <c r="F28" s="1">
        <v>1</v>
      </c>
      <c r="G28" s="3">
        <f t="shared" si="5"/>
        <v>53</v>
      </c>
      <c r="H28" s="3">
        <f t="shared" si="6"/>
        <v>18.549999999999997</v>
      </c>
      <c r="I28" s="4">
        <v>73</v>
      </c>
      <c r="J28" s="3">
        <f t="shared" si="7"/>
        <v>36.5</v>
      </c>
      <c r="K28" s="4">
        <v>88.66</v>
      </c>
      <c r="L28" s="5">
        <f aca="true" t="shared" si="9" ref="L28:L33">K28*0.15</f>
        <v>13.299</v>
      </c>
      <c r="M28" s="5">
        <f t="shared" si="8"/>
        <v>68.34899999999999</v>
      </c>
      <c r="N28" s="1" t="s">
        <v>13</v>
      </c>
    </row>
    <row r="29" spans="1:14" s="6" customFormat="1" ht="27.75" customHeight="1">
      <c r="A29" s="1">
        <v>2017070</v>
      </c>
      <c r="B29" s="1" t="s">
        <v>53</v>
      </c>
      <c r="C29" s="1" t="s">
        <v>54</v>
      </c>
      <c r="D29" s="1" t="s">
        <v>55</v>
      </c>
      <c r="E29" s="2">
        <v>55</v>
      </c>
      <c r="F29" s="1"/>
      <c r="G29" s="3">
        <f t="shared" si="5"/>
        <v>55</v>
      </c>
      <c r="H29" s="3">
        <f t="shared" si="6"/>
        <v>19.25</v>
      </c>
      <c r="I29" s="4">
        <v>76.8</v>
      </c>
      <c r="J29" s="3">
        <f t="shared" si="7"/>
        <v>38.4</v>
      </c>
      <c r="K29" s="4">
        <v>85.56</v>
      </c>
      <c r="L29" s="5">
        <f t="shared" si="9"/>
        <v>12.834</v>
      </c>
      <c r="M29" s="5">
        <f t="shared" si="8"/>
        <v>70.484</v>
      </c>
      <c r="N29" s="1" t="s">
        <v>13</v>
      </c>
    </row>
    <row r="30" spans="1:14" s="6" customFormat="1" ht="27.75" customHeight="1">
      <c r="A30" s="1">
        <v>2017071</v>
      </c>
      <c r="B30" s="1" t="s">
        <v>53</v>
      </c>
      <c r="C30" s="1" t="s">
        <v>54</v>
      </c>
      <c r="D30" s="1" t="s">
        <v>56</v>
      </c>
      <c r="E30" s="2">
        <v>54</v>
      </c>
      <c r="F30" s="1"/>
      <c r="G30" s="3">
        <f t="shared" si="5"/>
        <v>54</v>
      </c>
      <c r="H30" s="3">
        <f t="shared" si="6"/>
        <v>18.9</v>
      </c>
      <c r="I30" s="4">
        <v>74.8</v>
      </c>
      <c r="J30" s="3">
        <f t="shared" si="7"/>
        <v>37.4</v>
      </c>
      <c r="K30" s="4">
        <v>90.94</v>
      </c>
      <c r="L30" s="5">
        <f t="shared" si="9"/>
        <v>13.641</v>
      </c>
      <c r="M30" s="5">
        <f t="shared" si="8"/>
        <v>69.941</v>
      </c>
      <c r="N30" s="1"/>
    </row>
    <row r="31" spans="1:14" s="6" customFormat="1" ht="27.75" customHeight="1">
      <c r="A31" s="1">
        <v>2017073</v>
      </c>
      <c r="B31" s="1" t="s">
        <v>53</v>
      </c>
      <c r="C31" s="1" t="s">
        <v>54</v>
      </c>
      <c r="D31" s="1" t="s">
        <v>57</v>
      </c>
      <c r="E31" s="2">
        <v>60</v>
      </c>
      <c r="F31" s="1"/>
      <c r="G31" s="3">
        <f t="shared" si="5"/>
        <v>60</v>
      </c>
      <c r="H31" s="3">
        <f t="shared" si="6"/>
        <v>21</v>
      </c>
      <c r="I31" s="4">
        <v>72.8</v>
      </c>
      <c r="J31" s="3">
        <f t="shared" si="7"/>
        <v>36.4</v>
      </c>
      <c r="K31" s="4">
        <v>86.22</v>
      </c>
      <c r="L31" s="5">
        <f t="shared" si="9"/>
        <v>12.933</v>
      </c>
      <c r="M31" s="5">
        <f t="shared" si="8"/>
        <v>70.333</v>
      </c>
      <c r="N31" s="1"/>
    </row>
    <row r="32" spans="1:14" s="6" customFormat="1" ht="27.75" customHeight="1">
      <c r="A32" s="1">
        <v>2017076</v>
      </c>
      <c r="B32" s="1" t="s">
        <v>53</v>
      </c>
      <c r="C32" s="1" t="s">
        <v>54</v>
      </c>
      <c r="D32" s="1" t="s">
        <v>58</v>
      </c>
      <c r="E32" s="2">
        <v>64</v>
      </c>
      <c r="F32" s="1"/>
      <c r="G32" s="3">
        <f t="shared" si="5"/>
        <v>64</v>
      </c>
      <c r="H32" s="3">
        <f t="shared" si="6"/>
        <v>22.4</v>
      </c>
      <c r="I32" s="4">
        <v>75.6</v>
      </c>
      <c r="J32" s="3">
        <f t="shared" si="7"/>
        <v>37.8</v>
      </c>
      <c r="K32" s="4">
        <v>85.2</v>
      </c>
      <c r="L32" s="5">
        <f t="shared" si="9"/>
        <v>12.78</v>
      </c>
      <c r="M32" s="5">
        <f t="shared" si="8"/>
        <v>72.97999999999999</v>
      </c>
      <c r="N32" s="1" t="s">
        <v>13</v>
      </c>
    </row>
    <row r="33" spans="1:14" s="6" customFormat="1" ht="27.75" customHeight="1">
      <c r="A33" s="1">
        <v>2017077</v>
      </c>
      <c r="B33" s="1" t="s">
        <v>59</v>
      </c>
      <c r="C33" s="1" t="s">
        <v>25</v>
      </c>
      <c r="D33" s="1" t="s">
        <v>60</v>
      </c>
      <c r="E33" s="2">
        <v>50</v>
      </c>
      <c r="F33" s="1"/>
      <c r="G33" s="3">
        <f t="shared" si="5"/>
        <v>50</v>
      </c>
      <c r="H33" s="3">
        <f t="shared" si="6"/>
        <v>17.5</v>
      </c>
      <c r="I33" s="4">
        <v>76</v>
      </c>
      <c r="J33" s="3">
        <f t="shared" si="7"/>
        <v>38</v>
      </c>
      <c r="K33" s="4">
        <v>89.32</v>
      </c>
      <c r="L33" s="5">
        <f t="shared" si="9"/>
        <v>13.397999999999998</v>
      </c>
      <c r="M33" s="5">
        <f>H33+J33+L33</f>
        <v>68.898</v>
      </c>
      <c r="N33" s="1" t="s">
        <v>13</v>
      </c>
    </row>
    <row r="34" spans="1:14" s="6" customFormat="1" ht="27.75" customHeight="1">
      <c r="A34" s="1">
        <v>2017079</v>
      </c>
      <c r="B34" s="1" t="s">
        <v>61</v>
      </c>
      <c r="C34" s="1" t="s">
        <v>25</v>
      </c>
      <c r="D34" s="1" t="s">
        <v>62</v>
      </c>
      <c r="E34" s="2">
        <v>56</v>
      </c>
      <c r="F34" s="1"/>
      <c r="G34" s="3">
        <f t="shared" si="5"/>
        <v>56</v>
      </c>
      <c r="H34" s="3">
        <f t="shared" si="6"/>
        <v>19.599999999999998</v>
      </c>
      <c r="I34" s="4">
        <v>74</v>
      </c>
      <c r="J34" s="3">
        <f>I34*0.5</f>
        <v>37</v>
      </c>
      <c r="K34" s="4">
        <v>89.47</v>
      </c>
      <c r="L34" s="5">
        <f>K34*0.15</f>
        <v>13.420499999999999</v>
      </c>
      <c r="M34" s="5">
        <f>H34+J34+L34</f>
        <v>70.0205</v>
      </c>
      <c r="N34" s="1"/>
    </row>
    <row r="35" spans="1:14" s="6" customFormat="1" ht="27.75" customHeight="1">
      <c r="A35" s="1">
        <v>2017080</v>
      </c>
      <c r="B35" s="1" t="s">
        <v>61</v>
      </c>
      <c r="C35" s="1" t="s">
        <v>25</v>
      </c>
      <c r="D35" s="1" t="s">
        <v>63</v>
      </c>
      <c r="E35" s="2">
        <v>54</v>
      </c>
      <c r="F35" s="1">
        <v>1</v>
      </c>
      <c r="G35" s="3">
        <f t="shared" si="5"/>
        <v>55</v>
      </c>
      <c r="H35" s="3">
        <f t="shared" si="6"/>
        <v>19.25</v>
      </c>
      <c r="I35" s="4">
        <v>78</v>
      </c>
      <c r="J35" s="3">
        <f>I35*0.5</f>
        <v>39</v>
      </c>
      <c r="K35" s="4">
        <v>89.52</v>
      </c>
      <c r="L35" s="5">
        <f>K35*0.15</f>
        <v>13.427999999999999</v>
      </c>
      <c r="M35" s="5">
        <f>H35+J35+L35</f>
        <v>71.678</v>
      </c>
      <c r="N35" s="1" t="s">
        <v>13</v>
      </c>
    </row>
    <row r="36" spans="1:14" s="6" customFormat="1" ht="27.75" customHeight="1">
      <c r="A36" s="1">
        <v>2017081</v>
      </c>
      <c r="B36" s="1" t="s">
        <v>61</v>
      </c>
      <c r="C36" s="1" t="s">
        <v>64</v>
      </c>
      <c r="D36" s="1" t="s">
        <v>65</v>
      </c>
      <c r="E36" s="2">
        <v>53</v>
      </c>
      <c r="F36" s="1"/>
      <c r="G36" s="3">
        <f t="shared" si="5"/>
        <v>53</v>
      </c>
      <c r="H36" s="3">
        <f t="shared" si="6"/>
        <v>18.549999999999997</v>
      </c>
      <c r="I36" s="4">
        <v>68.6</v>
      </c>
      <c r="J36" s="3">
        <f>I36*0.5</f>
        <v>34.3</v>
      </c>
      <c r="K36" s="4">
        <v>86.93</v>
      </c>
      <c r="L36" s="5">
        <f>K36*0.15</f>
        <v>13.0395</v>
      </c>
      <c r="M36" s="5">
        <f>H36+J36+L36</f>
        <v>65.8895</v>
      </c>
      <c r="N36" s="1"/>
    </row>
    <row r="37" spans="1:14" s="6" customFormat="1" ht="27.75" customHeight="1">
      <c r="A37" s="1">
        <v>2017082</v>
      </c>
      <c r="B37" s="1" t="s">
        <v>61</v>
      </c>
      <c r="C37" s="1" t="s">
        <v>64</v>
      </c>
      <c r="D37" s="1" t="s">
        <v>66</v>
      </c>
      <c r="E37" s="2">
        <v>53</v>
      </c>
      <c r="F37" s="1"/>
      <c r="G37" s="3">
        <f t="shared" si="5"/>
        <v>53</v>
      </c>
      <c r="H37" s="3">
        <f t="shared" si="6"/>
        <v>18.549999999999997</v>
      </c>
      <c r="I37" s="4">
        <v>77</v>
      </c>
      <c r="J37" s="3">
        <f>I37*0.5</f>
        <v>38.5</v>
      </c>
      <c r="K37" s="4">
        <v>88.22</v>
      </c>
      <c r="L37" s="5">
        <f>K37*0.15</f>
        <v>13.232999999999999</v>
      </c>
      <c r="M37" s="5">
        <f>H37+J37+L37</f>
        <v>70.283</v>
      </c>
      <c r="N37" s="1" t="s">
        <v>13</v>
      </c>
    </row>
    <row r="38" spans="1:14" s="6" customFormat="1" ht="27.75" customHeight="1">
      <c r="A38" s="18" t="s">
        <v>67</v>
      </c>
      <c r="B38" s="19"/>
      <c r="C38" s="19"/>
      <c r="D38" s="19"/>
      <c r="E38" s="19"/>
      <c r="F38" s="19"/>
      <c r="G38" s="19"/>
      <c r="H38" s="19"/>
      <c r="I38" s="20"/>
      <c r="J38" s="19"/>
      <c r="K38" s="20"/>
      <c r="L38" s="21"/>
      <c r="M38" s="21"/>
      <c r="N38" s="22"/>
    </row>
    <row r="39" spans="1:14" s="6" customFormat="1" ht="27.75" customHeight="1">
      <c r="A39" s="1">
        <v>2017083</v>
      </c>
      <c r="B39" s="1" t="s">
        <v>68</v>
      </c>
      <c r="C39" s="1" t="s">
        <v>69</v>
      </c>
      <c r="D39" s="1" t="s">
        <v>70</v>
      </c>
      <c r="E39" s="2">
        <v>60</v>
      </c>
      <c r="F39" s="1">
        <v>1</v>
      </c>
      <c r="G39" s="3">
        <f aca="true" t="shared" si="10" ref="G39:G67">E39+F39</f>
        <v>61</v>
      </c>
      <c r="H39" s="3">
        <f aca="true" t="shared" si="11" ref="H39:H67">G39*0.35</f>
        <v>21.349999999999998</v>
      </c>
      <c r="I39" s="4">
        <v>71.4</v>
      </c>
      <c r="J39" s="3">
        <f aca="true" t="shared" si="12" ref="J39:J49">I39*0.5</f>
        <v>35.7</v>
      </c>
      <c r="K39" s="4">
        <v>91.73</v>
      </c>
      <c r="L39" s="5">
        <f>K39*0.15</f>
        <v>13.759500000000001</v>
      </c>
      <c r="M39" s="5">
        <f>L39+J39+H39</f>
        <v>70.8095</v>
      </c>
      <c r="N39" s="1" t="s">
        <v>13</v>
      </c>
    </row>
    <row r="40" spans="1:14" s="6" customFormat="1" ht="27.75" customHeight="1">
      <c r="A40" s="1">
        <v>2017084</v>
      </c>
      <c r="B40" s="1" t="s">
        <v>71</v>
      </c>
      <c r="C40" s="1" t="s">
        <v>25</v>
      </c>
      <c r="D40" s="1" t="s">
        <v>72</v>
      </c>
      <c r="E40" s="2">
        <v>57</v>
      </c>
      <c r="F40" s="1"/>
      <c r="G40" s="3">
        <f t="shared" si="10"/>
        <v>57</v>
      </c>
      <c r="H40" s="3">
        <f t="shared" si="11"/>
        <v>19.95</v>
      </c>
      <c r="I40" s="4">
        <v>74</v>
      </c>
      <c r="J40" s="3">
        <f t="shared" si="12"/>
        <v>37</v>
      </c>
      <c r="K40" s="4">
        <v>90.53</v>
      </c>
      <c r="L40" s="5">
        <f>K40*0.15</f>
        <v>13.5795</v>
      </c>
      <c r="M40" s="5">
        <f>L40+J40+H40</f>
        <v>70.5295</v>
      </c>
      <c r="N40" s="1" t="s">
        <v>13</v>
      </c>
    </row>
    <row r="41" spans="1:14" s="6" customFormat="1" ht="27.75" customHeight="1">
      <c r="A41" s="1">
        <v>2017085</v>
      </c>
      <c r="B41" s="1" t="s">
        <v>71</v>
      </c>
      <c r="C41" s="1" t="s">
        <v>73</v>
      </c>
      <c r="D41" s="1" t="s">
        <v>74</v>
      </c>
      <c r="E41" s="2">
        <v>57</v>
      </c>
      <c r="F41" s="1"/>
      <c r="G41" s="3">
        <f t="shared" si="10"/>
        <v>57</v>
      </c>
      <c r="H41" s="3">
        <f t="shared" si="11"/>
        <v>19.95</v>
      </c>
      <c r="I41" s="4">
        <v>76</v>
      </c>
      <c r="J41" s="3">
        <f t="shared" si="12"/>
        <v>38</v>
      </c>
      <c r="K41" s="4">
        <v>87.75</v>
      </c>
      <c r="L41" s="5">
        <f>K41*0.15</f>
        <v>13.1625</v>
      </c>
      <c r="M41" s="5">
        <f>L41+J41+H41</f>
        <v>71.1125</v>
      </c>
      <c r="N41" s="1" t="s">
        <v>13</v>
      </c>
    </row>
    <row r="42" spans="1:14" s="6" customFormat="1" ht="27.75" customHeight="1">
      <c r="A42" s="1">
        <v>2017086</v>
      </c>
      <c r="B42" s="1" t="s">
        <v>75</v>
      </c>
      <c r="C42" s="1" t="s">
        <v>25</v>
      </c>
      <c r="D42" s="1" t="s">
        <v>76</v>
      </c>
      <c r="E42" s="2">
        <v>37</v>
      </c>
      <c r="F42" s="1"/>
      <c r="G42" s="3">
        <f t="shared" si="10"/>
        <v>37</v>
      </c>
      <c r="H42" s="3">
        <f t="shared" si="11"/>
        <v>12.95</v>
      </c>
      <c r="I42" s="4">
        <v>66</v>
      </c>
      <c r="J42" s="3">
        <f t="shared" si="12"/>
        <v>33</v>
      </c>
      <c r="K42" s="4">
        <v>90.27</v>
      </c>
      <c r="L42" s="5">
        <f aca="true" t="shared" si="13" ref="L42:L67">K42*0.15</f>
        <v>13.5405</v>
      </c>
      <c r="M42" s="5">
        <f aca="true" t="shared" si="14" ref="M42:M67">L42+J42+H42</f>
        <v>59.4905</v>
      </c>
      <c r="N42" s="1"/>
    </row>
    <row r="43" spans="1:14" s="6" customFormat="1" ht="27.75" customHeight="1">
      <c r="A43" s="1">
        <v>2017087</v>
      </c>
      <c r="B43" s="1" t="s">
        <v>75</v>
      </c>
      <c r="C43" s="1" t="s">
        <v>25</v>
      </c>
      <c r="D43" s="1" t="s">
        <v>77</v>
      </c>
      <c r="E43" s="2">
        <v>50</v>
      </c>
      <c r="F43" s="1"/>
      <c r="G43" s="3">
        <f t="shared" si="10"/>
        <v>50</v>
      </c>
      <c r="H43" s="3">
        <f t="shared" si="11"/>
        <v>17.5</v>
      </c>
      <c r="I43" s="4">
        <v>72</v>
      </c>
      <c r="J43" s="3">
        <f t="shared" si="12"/>
        <v>36</v>
      </c>
      <c r="K43" s="4">
        <v>90.33</v>
      </c>
      <c r="L43" s="5">
        <f t="shared" si="13"/>
        <v>13.5495</v>
      </c>
      <c r="M43" s="5">
        <f t="shared" si="14"/>
        <v>67.0495</v>
      </c>
      <c r="N43" s="1" t="s">
        <v>13</v>
      </c>
    </row>
    <row r="44" spans="1:14" s="6" customFormat="1" ht="27.75" customHeight="1">
      <c r="A44" s="1">
        <v>2017088</v>
      </c>
      <c r="B44" s="1" t="s">
        <v>78</v>
      </c>
      <c r="C44" s="1" t="s">
        <v>79</v>
      </c>
      <c r="D44" s="1" t="s">
        <v>80</v>
      </c>
      <c r="E44" s="2">
        <v>61</v>
      </c>
      <c r="F44" s="1"/>
      <c r="G44" s="3">
        <f t="shared" si="10"/>
        <v>61</v>
      </c>
      <c r="H44" s="3">
        <f t="shared" si="11"/>
        <v>21.349999999999998</v>
      </c>
      <c r="I44" s="4">
        <v>69.2</v>
      </c>
      <c r="J44" s="3">
        <f t="shared" si="12"/>
        <v>34.6</v>
      </c>
      <c r="K44" s="4">
        <v>89.66</v>
      </c>
      <c r="L44" s="5">
        <f t="shared" si="13"/>
        <v>13.449</v>
      </c>
      <c r="M44" s="5">
        <f t="shared" si="14"/>
        <v>69.399</v>
      </c>
      <c r="N44" s="1"/>
    </row>
    <row r="45" spans="1:14" s="6" customFormat="1" ht="27.75" customHeight="1">
      <c r="A45" s="1">
        <v>2017092</v>
      </c>
      <c r="B45" s="1" t="s">
        <v>78</v>
      </c>
      <c r="C45" s="1" t="s">
        <v>79</v>
      </c>
      <c r="D45" s="1" t="s">
        <v>81</v>
      </c>
      <c r="E45" s="2">
        <v>57</v>
      </c>
      <c r="F45" s="1"/>
      <c r="G45" s="3">
        <f t="shared" si="10"/>
        <v>57</v>
      </c>
      <c r="H45" s="3">
        <f t="shared" si="11"/>
        <v>19.95</v>
      </c>
      <c r="I45" s="4">
        <v>74</v>
      </c>
      <c r="J45" s="3">
        <f t="shared" si="12"/>
        <v>37</v>
      </c>
      <c r="K45" s="4">
        <v>90.25</v>
      </c>
      <c r="L45" s="5">
        <f t="shared" si="13"/>
        <v>13.5375</v>
      </c>
      <c r="M45" s="5">
        <f t="shared" si="14"/>
        <v>70.4875</v>
      </c>
      <c r="N45" s="1" t="s">
        <v>13</v>
      </c>
    </row>
    <row r="46" spans="1:14" s="6" customFormat="1" ht="27.75" customHeight="1">
      <c r="A46" s="1">
        <v>2017094</v>
      </c>
      <c r="B46" s="1" t="s">
        <v>82</v>
      </c>
      <c r="C46" s="1" t="s">
        <v>41</v>
      </c>
      <c r="D46" s="1" t="s">
        <v>83</v>
      </c>
      <c r="E46" s="2">
        <v>57</v>
      </c>
      <c r="F46" s="1">
        <v>2</v>
      </c>
      <c r="G46" s="3">
        <f t="shared" si="10"/>
        <v>59</v>
      </c>
      <c r="H46" s="3">
        <f t="shared" si="11"/>
        <v>20.65</v>
      </c>
      <c r="I46" s="4">
        <v>81.8</v>
      </c>
      <c r="J46" s="3">
        <f t="shared" si="12"/>
        <v>40.9</v>
      </c>
      <c r="K46" s="4">
        <v>95.21</v>
      </c>
      <c r="L46" s="5">
        <f t="shared" si="13"/>
        <v>14.2815</v>
      </c>
      <c r="M46" s="5">
        <f t="shared" si="14"/>
        <v>75.8315</v>
      </c>
      <c r="N46" s="1" t="s">
        <v>13</v>
      </c>
    </row>
    <row r="47" spans="1:14" s="6" customFormat="1" ht="27.75" customHeight="1">
      <c r="A47" s="1">
        <v>2017095</v>
      </c>
      <c r="B47" s="1" t="s">
        <v>82</v>
      </c>
      <c r="C47" s="1" t="s">
        <v>41</v>
      </c>
      <c r="D47" s="1" t="s">
        <v>84</v>
      </c>
      <c r="E47" s="2">
        <v>52</v>
      </c>
      <c r="F47" s="1"/>
      <c r="G47" s="3">
        <f t="shared" si="10"/>
        <v>52</v>
      </c>
      <c r="H47" s="3">
        <f t="shared" si="11"/>
        <v>18.2</v>
      </c>
      <c r="I47" s="4">
        <v>77.4</v>
      </c>
      <c r="J47" s="3">
        <f t="shared" si="12"/>
        <v>38.7</v>
      </c>
      <c r="K47" s="4">
        <v>80.19</v>
      </c>
      <c r="L47" s="5">
        <f t="shared" si="13"/>
        <v>12.0285</v>
      </c>
      <c r="M47" s="5">
        <f t="shared" si="14"/>
        <v>68.9285</v>
      </c>
      <c r="N47" s="1"/>
    </row>
    <row r="48" spans="1:14" s="6" customFormat="1" ht="27.75" customHeight="1">
      <c r="A48" s="1">
        <v>2017096</v>
      </c>
      <c r="B48" s="1" t="s">
        <v>85</v>
      </c>
      <c r="C48" s="1" t="s">
        <v>86</v>
      </c>
      <c r="D48" s="1" t="s">
        <v>87</v>
      </c>
      <c r="E48" s="2">
        <v>58</v>
      </c>
      <c r="F48" s="1"/>
      <c r="G48" s="3">
        <f t="shared" si="10"/>
        <v>58</v>
      </c>
      <c r="H48" s="3">
        <f t="shared" si="11"/>
        <v>20.299999999999997</v>
      </c>
      <c r="I48" s="4">
        <v>76.4</v>
      </c>
      <c r="J48" s="3">
        <f t="shared" si="12"/>
        <v>38.2</v>
      </c>
      <c r="K48" s="4">
        <v>90.89</v>
      </c>
      <c r="L48" s="5">
        <f t="shared" si="13"/>
        <v>13.6335</v>
      </c>
      <c r="M48" s="5">
        <f t="shared" si="14"/>
        <v>72.1335</v>
      </c>
      <c r="N48" s="1" t="s">
        <v>13</v>
      </c>
    </row>
    <row r="49" spans="1:14" s="6" customFormat="1" ht="27.75" customHeight="1">
      <c r="A49" s="1">
        <v>2017097</v>
      </c>
      <c r="B49" s="1" t="s">
        <v>85</v>
      </c>
      <c r="C49" s="1" t="s">
        <v>86</v>
      </c>
      <c r="D49" s="1" t="s">
        <v>88</v>
      </c>
      <c r="E49" s="2">
        <v>53</v>
      </c>
      <c r="F49" s="1"/>
      <c r="G49" s="3">
        <f t="shared" si="10"/>
        <v>53</v>
      </c>
      <c r="H49" s="3">
        <f t="shared" si="11"/>
        <v>18.549999999999997</v>
      </c>
      <c r="I49" s="4">
        <v>69.6</v>
      </c>
      <c r="J49" s="3">
        <f t="shared" si="12"/>
        <v>34.8</v>
      </c>
      <c r="K49" s="4">
        <v>87.84</v>
      </c>
      <c r="L49" s="5">
        <f t="shared" si="13"/>
        <v>13.176</v>
      </c>
      <c r="M49" s="5">
        <f t="shared" si="14"/>
        <v>66.526</v>
      </c>
      <c r="N49" s="1"/>
    </row>
    <row r="50" spans="1:14" s="6" customFormat="1" ht="27.75" customHeight="1">
      <c r="A50" s="1">
        <v>2017099</v>
      </c>
      <c r="B50" s="1" t="s">
        <v>85</v>
      </c>
      <c r="C50" s="1" t="s">
        <v>89</v>
      </c>
      <c r="D50" s="1" t="s">
        <v>90</v>
      </c>
      <c r="E50" s="2">
        <v>51</v>
      </c>
      <c r="F50" s="1"/>
      <c r="G50" s="3">
        <f t="shared" si="10"/>
        <v>51</v>
      </c>
      <c r="H50" s="3">
        <f t="shared" si="11"/>
        <v>17.849999999999998</v>
      </c>
      <c r="I50" s="4">
        <v>79.6</v>
      </c>
      <c r="J50" s="3">
        <f aca="true" t="shared" si="15" ref="J50:J57">I50*0.5</f>
        <v>39.8</v>
      </c>
      <c r="K50" s="4">
        <v>83.23</v>
      </c>
      <c r="L50" s="5">
        <f t="shared" si="13"/>
        <v>12.4845</v>
      </c>
      <c r="M50" s="5">
        <f t="shared" si="14"/>
        <v>70.13449999999999</v>
      </c>
      <c r="N50" s="1" t="s">
        <v>13</v>
      </c>
    </row>
    <row r="51" spans="1:14" s="6" customFormat="1" ht="27.75" customHeight="1">
      <c r="A51" s="1">
        <v>2017100</v>
      </c>
      <c r="B51" s="1" t="s">
        <v>91</v>
      </c>
      <c r="C51" s="1" t="s">
        <v>92</v>
      </c>
      <c r="D51" s="1" t="s">
        <v>93</v>
      </c>
      <c r="E51" s="2">
        <v>54</v>
      </c>
      <c r="F51" s="1"/>
      <c r="G51" s="3">
        <f t="shared" si="10"/>
        <v>54</v>
      </c>
      <c r="H51" s="3">
        <f t="shared" si="11"/>
        <v>18.9</v>
      </c>
      <c r="I51" s="4">
        <v>78.6</v>
      </c>
      <c r="J51" s="3">
        <f t="shared" si="15"/>
        <v>39.3</v>
      </c>
      <c r="K51" s="4">
        <v>85.2</v>
      </c>
      <c r="L51" s="5">
        <f t="shared" si="13"/>
        <v>12.78</v>
      </c>
      <c r="M51" s="5">
        <f t="shared" si="14"/>
        <v>70.97999999999999</v>
      </c>
      <c r="N51" s="1" t="s">
        <v>13</v>
      </c>
    </row>
    <row r="52" spans="1:14" s="6" customFormat="1" ht="27.75" customHeight="1">
      <c r="A52" s="1">
        <v>2017101</v>
      </c>
      <c r="B52" s="1" t="s">
        <v>94</v>
      </c>
      <c r="C52" s="1" t="s">
        <v>22</v>
      </c>
      <c r="D52" s="1" t="s">
        <v>95</v>
      </c>
      <c r="E52" s="2">
        <v>52</v>
      </c>
      <c r="F52" s="1"/>
      <c r="G52" s="3">
        <f t="shared" si="10"/>
        <v>52</v>
      </c>
      <c r="H52" s="3">
        <f t="shared" si="11"/>
        <v>18.2</v>
      </c>
      <c r="I52" s="4">
        <v>73.4</v>
      </c>
      <c r="J52" s="3">
        <f t="shared" si="15"/>
        <v>36.7</v>
      </c>
      <c r="K52" s="4">
        <v>90</v>
      </c>
      <c r="L52" s="5">
        <f t="shared" si="13"/>
        <v>13.5</v>
      </c>
      <c r="M52" s="5">
        <f t="shared" si="14"/>
        <v>68.4</v>
      </c>
      <c r="N52" s="1" t="s">
        <v>13</v>
      </c>
    </row>
    <row r="53" spans="1:14" s="6" customFormat="1" ht="27.75" customHeight="1">
      <c r="A53" s="1">
        <v>2017102</v>
      </c>
      <c r="B53" s="1" t="s">
        <v>96</v>
      </c>
      <c r="C53" s="1" t="s">
        <v>97</v>
      </c>
      <c r="D53" s="1" t="s">
        <v>98</v>
      </c>
      <c r="E53" s="2">
        <v>60</v>
      </c>
      <c r="F53" s="1"/>
      <c r="G53" s="3">
        <f t="shared" si="10"/>
        <v>60</v>
      </c>
      <c r="H53" s="3">
        <f t="shared" si="11"/>
        <v>21</v>
      </c>
      <c r="I53" s="4">
        <v>76</v>
      </c>
      <c r="J53" s="3">
        <f t="shared" si="15"/>
        <v>38</v>
      </c>
      <c r="K53" s="4">
        <v>82.76</v>
      </c>
      <c r="L53" s="5">
        <f t="shared" si="13"/>
        <v>12.414</v>
      </c>
      <c r="M53" s="5">
        <f t="shared" si="14"/>
        <v>71.414</v>
      </c>
      <c r="N53" s="1" t="s">
        <v>13</v>
      </c>
    </row>
    <row r="54" spans="1:14" s="6" customFormat="1" ht="27.75" customHeight="1">
      <c r="A54" s="1">
        <v>2017103</v>
      </c>
      <c r="B54" s="1" t="s">
        <v>99</v>
      </c>
      <c r="C54" s="1" t="s">
        <v>25</v>
      </c>
      <c r="D54" s="1" t="s">
        <v>100</v>
      </c>
      <c r="E54" s="2">
        <v>55</v>
      </c>
      <c r="F54" s="1"/>
      <c r="G54" s="3">
        <f t="shared" si="10"/>
        <v>55</v>
      </c>
      <c r="H54" s="3">
        <f t="shared" si="11"/>
        <v>19.25</v>
      </c>
      <c r="I54" s="4">
        <v>74.8</v>
      </c>
      <c r="J54" s="3">
        <f t="shared" si="15"/>
        <v>37.4</v>
      </c>
      <c r="K54" s="4">
        <v>95</v>
      </c>
      <c r="L54" s="5">
        <f t="shared" si="13"/>
        <v>14.25</v>
      </c>
      <c r="M54" s="5">
        <f t="shared" si="14"/>
        <v>70.9</v>
      </c>
      <c r="N54" s="1"/>
    </row>
    <row r="55" spans="1:14" s="6" customFormat="1" ht="27.75" customHeight="1">
      <c r="A55" s="1">
        <v>2017104</v>
      </c>
      <c r="B55" s="1" t="s">
        <v>99</v>
      </c>
      <c r="C55" s="1" t="s">
        <v>25</v>
      </c>
      <c r="D55" s="1" t="s">
        <v>101</v>
      </c>
      <c r="E55" s="2">
        <v>56</v>
      </c>
      <c r="F55" s="1"/>
      <c r="G55" s="3">
        <f t="shared" si="10"/>
        <v>56</v>
      </c>
      <c r="H55" s="3">
        <f t="shared" si="11"/>
        <v>19.599999999999998</v>
      </c>
      <c r="I55" s="4">
        <v>76.6</v>
      </c>
      <c r="J55" s="3">
        <f t="shared" si="15"/>
        <v>38.3</v>
      </c>
      <c r="K55" s="4">
        <v>98</v>
      </c>
      <c r="L55" s="5">
        <f t="shared" si="13"/>
        <v>14.7</v>
      </c>
      <c r="M55" s="5">
        <f t="shared" si="14"/>
        <v>72.6</v>
      </c>
      <c r="N55" s="1" t="s">
        <v>13</v>
      </c>
    </row>
    <row r="56" spans="1:14" s="6" customFormat="1" ht="27.75" customHeight="1">
      <c r="A56" s="1">
        <v>2017105</v>
      </c>
      <c r="B56" s="1" t="s">
        <v>102</v>
      </c>
      <c r="C56" s="1" t="s">
        <v>25</v>
      </c>
      <c r="D56" s="1" t="s">
        <v>103</v>
      </c>
      <c r="E56" s="2">
        <v>56</v>
      </c>
      <c r="F56" s="1"/>
      <c r="G56" s="3">
        <f t="shared" si="10"/>
        <v>56</v>
      </c>
      <c r="H56" s="3">
        <f t="shared" si="11"/>
        <v>19.599999999999998</v>
      </c>
      <c r="I56" s="4">
        <v>71.6</v>
      </c>
      <c r="J56" s="3">
        <f t="shared" si="15"/>
        <v>35.8</v>
      </c>
      <c r="K56" s="4">
        <v>89.2</v>
      </c>
      <c r="L56" s="5">
        <f t="shared" si="13"/>
        <v>13.38</v>
      </c>
      <c r="M56" s="5">
        <f t="shared" si="14"/>
        <v>68.78</v>
      </c>
      <c r="N56" s="1" t="s">
        <v>13</v>
      </c>
    </row>
    <row r="57" spans="1:14" s="6" customFormat="1" ht="27.75" customHeight="1">
      <c r="A57" s="1">
        <v>2017106</v>
      </c>
      <c r="B57" s="1" t="s">
        <v>104</v>
      </c>
      <c r="C57" s="1" t="s">
        <v>22</v>
      </c>
      <c r="D57" s="1" t="s">
        <v>105</v>
      </c>
      <c r="E57" s="2">
        <v>52</v>
      </c>
      <c r="F57" s="1"/>
      <c r="G57" s="3">
        <f t="shared" si="10"/>
        <v>52</v>
      </c>
      <c r="H57" s="3">
        <f t="shared" si="11"/>
        <v>18.2</v>
      </c>
      <c r="I57" s="4">
        <v>82.4</v>
      </c>
      <c r="J57" s="3">
        <f t="shared" si="15"/>
        <v>41.2</v>
      </c>
      <c r="K57" s="4">
        <v>83.7</v>
      </c>
      <c r="L57" s="5">
        <f t="shared" si="13"/>
        <v>12.555</v>
      </c>
      <c r="M57" s="5">
        <f t="shared" si="14"/>
        <v>71.955</v>
      </c>
      <c r="N57" s="1" t="s">
        <v>13</v>
      </c>
    </row>
    <row r="58" spans="1:14" s="6" customFormat="1" ht="27.75" customHeight="1">
      <c r="A58" s="1">
        <v>2017109</v>
      </c>
      <c r="B58" s="1" t="s">
        <v>106</v>
      </c>
      <c r="C58" s="1" t="s">
        <v>25</v>
      </c>
      <c r="D58" s="1" t="s">
        <v>107</v>
      </c>
      <c r="E58" s="2">
        <v>69</v>
      </c>
      <c r="F58" s="1">
        <v>2</v>
      </c>
      <c r="G58" s="3">
        <f t="shared" si="10"/>
        <v>71</v>
      </c>
      <c r="H58" s="3">
        <f t="shared" si="11"/>
        <v>24.849999999999998</v>
      </c>
      <c r="I58" s="4">
        <v>78.6</v>
      </c>
      <c r="J58" s="3">
        <f aca="true" t="shared" si="16" ref="J58:J67">I58*0.5</f>
        <v>39.3</v>
      </c>
      <c r="K58" s="4">
        <v>92.1</v>
      </c>
      <c r="L58" s="5">
        <f t="shared" si="13"/>
        <v>13.815</v>
      </c>
      <c r="M58" s="5">
        <f t="shared" si="14"/>
        <v>77.96499999999999</v>
      </c>
      <c r="N58" s="1" t="s">
        <v>13</v>
      </c>
    </row>
    <row r="59" spans="1:14" s="6" customFormat="1" ht="27.75" customHeight="1">
      <c r="A59" s="1">
        <v>2017110</v>
      </c>
      <c r="B59" s="1" t="s">
        <v>106</v>
      </c>
      <c r="C59" s="1" t="s">
        <v>108</v>
      </c>
      <c r="D59" s="1" t="s">
        <v>109</v>
      </c>
      <c r="E59" s="2">
        <v>47</v>
      </c>
      <c r="F59" s="1"/>
      <c r="G59" s="3">
        <f t="shared" si="10"/>
        <v>47</v>
      </c>
      <c r="H59" s="3">
        <f t="shared" si="11"/>
        <v>16.45</v>
      </c>
      <c r="I59" s="4">
        <v>72.2</v>
      </c>
      <c r="J59" s="3">
        <f t="shared" si="16"/>
        <v>36.1</v>
      </c>
      <c r="K59" s="4">
        <v>89.8</v>
      </c>
      <c r="L59" s="5">
        <f t="shared" si="13"/>
        <v>13.469999999999999</v>
      </c>
      <c r="M59" s="5">
        <f t="shared" si="14"/>
        <v>66.02</v>
      </c>
      <c r="N59" s="1" t="s">
        <v>13</v>
      </c>
    </row>
    <row r="60" spans="1:14" s="6" customFormat="1" ht="27.75" customHeight="1">
      <c r="A60" s="1">
        <v>2017112</v>
      </c>
      <c r="B60" s="1" t="s">
        <v>110</v>
      </c>
      <c r="C60" s="1" t="s">
        <v>111</v>
      </c>
      <c r="D60" s="1" t="s">
        <v>112</v>
      </c>
      <c r="E60" s="2">
        <v>49</v>
      </c>
      <c r="F60" s="1"/>
      <c r="G60" s="3">
        <f t="shared" si="10"/>
        <v>49</v>
      </c>
      <c r="H60" s="3">
        <f t="shared" si="11"/>
        <v>17.15</v>
      </c>
      <c r="I60" s="4">
        <v>72.8</v>
      </c>
      <c r="J60" s="3">
        <f t="shared" si="16"/>
        <v>36.4</v>
      </c>
      <c r="K60" s="4">
        <v>92.05</v>
      </c>
      <c r="L60" s="5">
        <f t="shared" si="13"/>
        <v>13.8075</v>
      </c>
      <c r="M60" s="5">
        <f t="shared" si="14"/>
        <v>67.35749999999999</v>
      </c>
      <c r="N60" s="1"/>
    </row>
    <row r="61" spans="1:14" s="6" customFormat="1" ht="27.75" customHeight="1">
      <c r="A61" s="1">
        <v>2017113</v>
      </c>
      <c r="B61" s="1" t="s">
        <v>110</v>
      </c>
      <c r="C61" s="1" t="s">
        <v>111</v>
      </c>
      <c r="D61" s="1" t="s">
        <v>113</v>
      </c>
      <c r="E61" s="2">
        <v>63</v>
      </c>
      <c r="F61" s="1"/>
      <c r="G61" s="3">
        <f t="shared" si="10"/>
        <v>63</v>
      </c>
      <c r="H61" s="3">
        <f t="shared" si="11"/>
        <v>22.049999999999997</v>
      </c>
      <c r="I61" s="4">
        <v>73.4</v>
      </c>
      <c r="J61" s="3">
        <f t="shared" si="16"/>
        <v>36.7</v>
      </c>
      <c r="K61" s="4">
        <v>85.15</v>
      </c>
      <c r="L61" s="5">
        <f t="shared" si="13"/>
        <v>12.7725</v>
      </c>
      <c r="M61" s="5">
        <f t="shared" si="14"/>
        <v>71.52250000000001</v>
      </c>
      <c r="N61" s="1"/>
    </row>
    <row r="62" spans="1:14" s="6" customFormat="1" ht="27.75" customHeight="1">
      <c r="A62" s="1">
        <v>2017114</v>
      </c>
      <c r="B62" s="1" t="s">
        <v>110</v>
      </c>
      <c r="C62" s="1" t="s">
        <v>111</v>
      </c>
      <c r="D62" s="1" t="s">
        <v>114</v>
      </c>
      <c r="E62" s="2">
        <v>73</v>
      </c>
      <c r="F62" s="1"/>
      <c r="G62" s="3">
        <f t="shared" si="10"/>
        <v>73</v>
      </c>
      <c r="H62" s="3">
        <f t="shared" si="11"/>
        <v>25.549999999999997</v>
      </c>
      <c r="I62" s="4">
        <v>82</v>
      </c>
      <c r="J62" s="3">
        <f t="shared" si="16"/>
        <v>41</v>
      </c>
      <c r="K62" s="4">
        <v>87.12</v>
      </c>
      <c r="L62" s="5">
        <f t="shared" si="13"/>
        <v>13.068</v>
      </c>
      <c r="M62" s="5">
        <f t="shared" si="14"/>
        <v>79.618</v>
      </c>
      <c r="N62" s="1" t="s">
        <v>13</v>
      </c>
    </row>
    <row r="63" spans="1:14" s="6" customFormat="1" ht="27.75" customHeight="1">
      <c r="A63" s="1">
        <v>2017115</v>
      </c>
      <c r="B63" s="1" t="s">
        <v>110</v>
      </c>
      <c r="C63" s="1" t="s">
        <v>111</v>
      </c>
      <c r="D63" s="1" t="s">
        <v>115</v>
      </c>
      <c r="E63" s="2">
        <v>60</v>
      </c>
      <c r="F63" s="1"/>
      <c r="G63" s="3">
        <f t="shared" si="10"/>
        <v>60</v>
      </c>
      <c r="H63" s="3">
        <f t="shared" si="11"/>
        <v>21</v>
      </c>
      <c r="I63" s="4">
        <v>79</v>
      </c>
      <c r="J63" s="3">
        <f t="shared" si="16"/>
        <v>39.5</v>
      </c>
      <c r="K63" s="4">
        <v>88.64</v>
      </c>
      <c r="L63" s="5">
        <f t="shared" si="13"/>
        <v>13.296</v>
      </c>
      <c r="M63" s="5">
        <f t="shared" si="14"/>
        <v>73.79599999999999</v>
      </c>
      <c r="N63" s="1" t="s">
        <v>13</v>
      </c>
    </row>
    <row r="64" spans="1:14" s="6" customFormat="1" ht="27.75" customHeight="1">
      <c r="A64" s="1">
        <v>2017116</v>
      </c>
      <c r="B64" s="1" t="s">
        <v>110</v>
      </c>
      <c r="C64" s="1" t="s">
        <v>111</v>
      </c>
      <c r="D64" s="1" t="s">
        <v>116</v>
      </c>
      <c r="E64" s="2">
        <v>48</v>
      </c>
      <c r="F64" s="1"/>
      <c r="G64" s="3">
        <f t="shared" si="10"/>
        <v>48</v>
      </c>
      <c r="H64" s="3">
        <f t="shared" si="11"/>
        <v>16.799999999999997</v>
      </c>
      <c r="I64" s="4">
        <v>71</v>
      </c>
      <c r="J64" s="3">
        <f t="shared" si="16"/>
        <v>35.5</v>
      </c>
      <c r="K64" s="4">
        <v>90.34</v>
      </c>
      <c r="L64" s="5">
        <f t="shared" si="13"/>
        <v>13.551</v>
      </c>
      <c r="M64" s="5">
        <f t="shared" si="14"/>
        <v>65.851</v>
      </c>
      <c r="N64" s="1"/>
    </row>
    <row r="65" spans="1:14" s="6" customFormat="1" ht="27.75" customHeight="1">
      <c r="A65" s="1">
        <v>2017117</v>
      </c>
      <c r="B65" s="1" t="s">
        <v>110</v>
      </c>
      <c r="C65" s="1" t="s">
        <v>111</v>
      </c>
      <c r="D65" s="1" t="s">
        <v>117</v>
      </c>
      <c r="E65" s="2">
        <v>56</v>
      </c>
      <c r="F65" s="1"/>
      <c r="G65" s="3">
        <f t="shared" si="10"/>
        <v>56</v>
      </c>
      <c r="H65" s="3">
        <f t="shared" si="11"/>
        <v>19.599999999999998</v>
      </c>
      <c r="I65" s="4">
        <v>80.8</v>
      </c>
      <c r="J65" s="3">
        <f t="shared" si="16"/>
        <v>40.4</v>
      </c>
      <c r="K65" s="4">
        <v>87</v>
      </c>
      <c r="L65" s="5">
        <f t="shared" si="13"/>
        <v>13.049999999999999</v>
      </c>
      <c r="M65" s="5">
        <f t="shared" si="14"/>
        <v>73.05</v>
      </c>
      <c r="N65" s="1" t="s">
        <v>13</v>
      </c>
    </row>
    <row r="66" spans="1:14" s="6" customFormat="1" ht="27.75" customHeight="1">
      <c r="A66" s="1">
        <v>2017118</v>
      </c>
      <c r="B66" s="1" t="s">
        <v>110</v>
      </c>
      <c r="C66" s="1" t="s">
        <v>111</v>
      </c>
      <c r="D66" s="1" t="s">
        <v>118</v>
      </c>
      <c r="E66" s="2">
        <v>53</v>
      </c>
      <c r="F66" s="1"/>
      <c r="G66" s="3">
        <f t="shared" si="10"/>
        <v>53</v>
      </c>
      <c r="H66" s="3">
        <f t="shared" si="11"/>
        <v>18.549999999999997</v>
      </c>
      <c r="I66" s="4">
        <v>78.8</v>
      </c>
      <c r="J66" s="3">
        <f t="shared" si="16"/>
        <v>39.4</v>
      </c>
      <c r="K66" s="4">
        <v>91.32</v>
      </c>
      <c r="L66" s="5">
        <f t="shared" si="13"/>
        <v>13.697999999999999</v>
      </c>
      <c r="M66" s="5">
        <f t="shared" si="14"/>
        <v>71.648</v>
      </c>
      <c r="N66" s="1"/>
    </row>
    <row r="67" spans="1:14" s="6" customFormat="1" ht="27.75" customHeight="1">
      <c r="A67" s="1">
        <v>2017119</v>
      </c>
      <c r="B67" s="1" t="s">
        <v>110</v>
      </c>
      <c r="C67" s="1" t="s">
        <v>111</v>
      </c>
      <c r="D67" s="1" t="s">
        <v>119</v>
      </c>
      <c r="E67" s="2">
        <v>60</v>
      </c>
      <c r="F67" s="1"/>
      <c r="G67" s="3">
        <f t="shared" si="10"/>
        <v>60</v>
      </c>
      <c r="H67" s="3">
        <f t="shared" si="11"/>
        <v>21</v>
      </c>
      <c r="I67" s="4">
        <v>80.8</v>
      </c>
      <c r="J67" s="3">
        <f t="shared" si="16"/>
        <v>40.4</v>
      </c>
      <c r="K67" s="4">
        <v>88.26</v>
      </c>
      <c r="L67" s="5">
        <f t="shared" si="13"/>
        <v>13.239</v>
      </c>
      <c r="M67" s="5">
        <f t="shared" si="14"/>
        <v>74.639</v>
      </c>
      <c r="N67" s="1" t="s">
        <v>13</v>
      </c>
    </row>
  </sheetData>
  <sheetProtection/>
  <mergeCells count="13">
    <mergeCell ref="A1:N1"/>
    <mergeCell ref="A4:N4"/>
    <mergeCell ref="A26:N26"/>
    <mergeCell ref="A38:N38"/>
    <mergeCell ref="E2:H2"/>
    <mergeCell ref="I2:J2"/>
    <mergeCell ref="K2:L2"/>
    <mergeCell ref="A2:A3"/>
    <mergeCell ref="N2:N3"/>
    <mergeCell ref="B2:B3"/>
    <mergeCell ref="C2:C3"/>
    <mergeCell ref="D2:D3"/>
    <mergeCell ref="M2:M3"/>
  </mergeCells>
  <printOptions horizontalCentered="1"/>
  <pageMargins left="0.7480314960629921" right="0.7480314960629921" top="0.55" bottom="0.44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2017-09-04T09:12:30Z</cp:lastPrinted>
  <dcterms:created xsi:type="dcterms:W3CDTF">2017-09-28T08:50:46Z</dcterms:created>
  <dcterms:modified xsi:type="dcterms:W3CDTF">2017-09-04T09:12:31Z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