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00" activeTab="0"/>
  </bookViews>
  <sheets>
    <sheet name="岗位报名表" sheetId="1" r:id="rId1"/>
  </sheets>
  <definedNames>
    <definedName name="_xlnm.Print_Titles" localSheetId="0">'岗位报名表'!$2:$4</definedName>
  </definedNames>
  <calcPr fullCalcOnLoad="1"/>
</workbook>
</file>

<file path=xl/sharedStrings.xml><?xml version="1.0" encoding="utf-8"?>
<sst xmlns="http://schemas.openxmlformats.org/spreadsheetml/2006/main" count="222" uniqueCount="144">
  <si>
    <t>附件</t>
  </si>
  <si>
    <t>威远县2017年下半年面向社会公开考聘事业单位工作人员体检人员名单</t>
  </si>
  <si>
    <t>序号</t>
  </si>
  <si>
    <t>姓名</t>
  </si>
  <si>
    <t>性别</t>
  </si>
  <si>
    <t>职位名称</t>
  </si>
  <si>
    <t>职位编号</t>
  </si>
  <si>
    <t>准考证号</t>
  </si>
  <si>
    <t>笔试成绩</t>
  </si>
  <si>
    <t>政策性加分</t>
  </si>
  <si>
    <t>笔试总成绩</t>
  </si>
  <si>
    <t>笔试                       折合成绩</t>
  </si>
  <si>
    <t>面试成绩</t>
  </si>
  <si>
    <t>面试                    折合成绩</t>
  </si>
  <si>
    <t>总成绩</t>
  </si>
  <si>
    <t>排名</t>
  </si>
  <si>
    <t>备注</t>
  </si>
  <si>
    <t>刘杰昂</t>
  </si>
  <si>
    <t>男</t>
  </si>
  <si>
    <t>农技农经、社会公益管理、村镇建设及劳动保障岗</t>
  </si>
  <si>
    <t>1812009044512</t>
  </si>
  <si>
    <t>刘俊廷</t>
  </si>
  <si>
    <t>女</t>
  </si>
  <si>
    <t>1812009031627</t>
  </si>
  <si>
    <t>夏军</t>
  </si>
  <si>
    <t>1812009044020</t>
  </si>
  <si>
    <t>李秀琴</t>
  </si>
  <si>
    <t>1812009044210</t>
  </si>
  <si>
    <t>全鸿萍</t>
  </si>
  <si>
    <t>1812009013626</t>
  </si>
  <si>
    <t>夏良菊</t>
  </si>
  <si>
    <t>1812009044713</t>
  </si>
  <si>
    <t>陈志维</t>
  </si>
  <si>
    <t>1812009044815</t>
  </si>
  <si>
    <t>李双</t>
  </si>
  <si>
    <t>1812009044624</t>
  </si>
  <si>
    <t>何金霖</t>
  </si>
  <si>
    <t>农业技术、劳保、村镇建设管理岗</t>
  </si>
  <si>
    <t>1812009050302</t>
  </si>
  <si>
    <t>戴相梅</t>
  </si>
  <si>
    <t>1812009014016</t>
  </si>
  <si>
    <t>陈相孜</t>
  </si>
  <si>
    <t>1812009044805</t>
  </si>
  <si>
    <t>龚元春</t>
  </si>
  <si>
    <t>1812009030917</t>
  </si>
  <si>
    <t>林青</t>
  </si>
  <si>
    <t>1812009041106</t>
  </si>
  <si>
    <t>唐斯棋</t>
  </si>
  <si>
    <t>1812009044405</t>
  </si>
  <si>
    <t>王欢</t>
  </si>
  <si>
    <t>1812009051001</t>
  </si>
  <si>
    <t>江和昆</t>
  </si>
  <si>
    <t>1812009044423</t>
  </si>
  <si>
    <t>胡玉春</t>
  </si>
  <si>
    <t>农业技术、社会事业、劳动保障、民政事务管理岗位</t>
  </si>
  <si>
    <t>1812009044418</t>
  </si>
  <si>
    <t>李婷</t>
  </si>
  <si>
    <t>1812009063215</t>
  </si>
  <si>
    <t>陈龄</t>
  </si>
  <si>
    <t>1812009044105</t>
  </si>
  <si>
    <t>谢洪杰</t>
  </si>
  <si>
    <t>1812009041130</t>
  </si>
  <si>
    <t>夏玉飞</t>
  </si>
  <si>
    <t>1812009044523</t>
  </si>
  <si>
    <t>黄希</t>
  </si>
  <si>
    <t>1812009044313</t>
  </si>
  <si>
    <t>向宏伟</t>
  </si>
  <si>
    <t>1812009012017</t>
  </si>
  <si>
    <t>何攀宇</t>
  </si>
  <si>
    <t>1812009044721</t>
  </si>
  <si>
    <t>罗敏</t>
  </si>
  <si>
    <t>1812009044227</t>
  </si>
  <si>
    <t>向琴</t>
  </si>
  <si>
    <t>党史及历史教学</t>
  </si>
  <si>
    <t>1812009012111</t>
  </si>
  <si>
    <t>罗鑫</t>
  </si>
  <si>
    <t>综合管理</t>
  </si>
  <si>
    <t>1812009041529</t>
  </si>
  <si>
    <t>文林星</t>
  </si>
  <si>
    <t>1812009063411</t>
  </si>
  <si>
    <t>赵良熙</t>
  </si>
  <si>
    <t>1812009064525</t>
  </si>
  <si>
    <t>潘翔</t>
  </si>
  <si>
    <t>新闻宣传报道</t>
  </si>
  <si>
    <t>1812009032409</t>
  </si>
  <si>
    <t>刘子丹</t>
  </si>
  <si>
    <t>高层次人才服务</t>
  </si>
  <si>
    <t>1812009064721</t>
  </si>
  <si>
    <t>胡媛媛</t>
  </si>
  <si>
    <t>会计工作人员</t>
  </si>
  <si>
    <t>1812009070609</t>
  </si>
  <si>
    <t>赵娜</t>
  </si>
  <si>
    <t>文秘工作人员</t>
  </si>
  <si>
    <t>1812009065112</t>
  </si>
  <si>
    <t>何兵</t>
  </si>
  <si>
    <t>水利水电工程技术人员</t>
  </si>
  <si>
    <t>1812009041518</t>
  </si>
  <si>
    <t>黄夷</t>
  </si>
  <si>
    <t>1812009044208</t>
  </si>
  <si>
    <t>彭莉</t>
  </si>
  <si>
    <t>广告制作岗位</t>
  </si>
  <si>
    <t>1812009051908</t>
  </si>
  <si>
    <t>邓绪超</t>
  </si>
  <si>
    <t>网络管理岗位</t>
  </si>
  <si>
    <t>1812009041118</t>
  </si>
  <si>
    <t>何幸思</t>
  </si>
  <si>
    <t>会计核算与会计档案管理等工作</t>
  </si>
  <si>
    <t>1812009070710</t>
  </si>
  <si>
    <t>王钇槟</t>
  </si>
  <si>
    <t>政府与社会资本管理工作</t>
  </si>
  <si>
    <t>1812009023501</t>
  </si>
  <si>
    <t>张芹</t>
  </si>
  <si>
    <t>1812009064115</t>
  </si>
  <si>
    <t>何琳</t>
  </si>
  <si>
    <t>1812009023426</t>
  </si>
  <si>
    <t>侯铠柠</t>
  </si>
  <si>
    <t>文秘及法律工作人员</t>
  </si>
  <si>
    <t>1812009014029</t>
  </si>
  <si>
    <t>廖子瑜</t>
  </si>
  <si>
    <t>1812009045917</t>
  </si>
  <si>
    <t>张瑜</t>
  </si>
  <si>
    <t>统计工作人员</t>
  </si>
  <si>
    <t>1812009045518</t>
  </si>
  <si>
    <t>何祥莉</t>
  </si>
  <si>
    <t>果树园林技术人员</t>
  </si>
  <si>
    <t>1812009065311</t>
  </si>
  <si>
    <t>张莎</t>
  </si>
  <si>
    <t>1812009030419</t>
  </si>
  <si>
    <t>闵洁</t>
  </si>
  <si>
    <t>动物疫病预防控制</t>
  </si>
  <si>
    <t>1812009044514</t>
  </si>
  <si>
    <t>申宜才</t>
  </si>
  <si>
    <t>矿山安全技术人员</t>
  </si>
  <si>
    <t>1812009071806</t>
  </si>
  <si>
    <t>帅杰</t>
  </si>
  <si>
    <t>环境监测人员</t>
  </si>
  <si>
    <t>1812009061902</t>
  </si>
  <si>
    <t>张林凤</t>
  </si>
  <si>
    <t>综合管理人员</t>
  </si>
  <si>
    <t>1812009043408</t>
  </si>
  <si>
    <t>廖崇凯</t>
  </si>
  <si>
    <t>工业园区产业技术人员</t>
  </si>
  <si>
    <t>1812009045428</t>
  </si>
  <si>
    <t>注：此表一式两份，一份交内江市人事考试中心，一份存威远县人力资源开发服务中心。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</si>
</sst>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0.00_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40" applyFont="1" applyFill="1" applyBorder="1" applyAlignment="1">
      <alignment horizontal="center" vertical="center" wrapText="1"/>
      <protection/>
    </xf>
    <xf numFmtId="176" fontId="21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 wrapText="1"/>
    </xf>
    <xf numFmtId="176" fontId="23" fillId="0" borderId="0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center" vertical="center"/>
    </xf>
    <xf numFmtId="31" fontId="23" fillId="0" borderId="11" xfId="0" applyNumberFormat="1" applyFont="1" applyFill="1" applyBorder="1" applyAlignment="1">
      <alignment horizontal="right" vertical="center"/>
    </xf>
    <xf numFmtId="177" fontId="23" fillId="0" borderId="11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left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4" xfId="44"/>
    <cellStyle name="常规 4 2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A2" sqref="A2:O2"/>
    </sheetView>
  </sheetViews>
  <sheetFormatPr defaultColWidth="9.00390625" defaultRowHeight="15" customHeight="1"/>
  <cols>
    <col min="1" max="1" width="5.125" style="9" customWidth="1"/>
    <col min="2" max="2" width="9.50390625" style="16" customWidth="1"/>
    <col min="3" max="3" width="4.75390625" style="16" customWidth="1"/>
    <col min="4" max="4" width="32.00390625" style="16" customWidth="1"/>
    <col min="5" max="5" width="11.875" style="16" customWidth="1"/>
    <col min="6" max="6" width="14.00390625" style="9" customWidth="1"/>
    <col min="7" max="7" width="10.00390625" style="17" hidden="1" customWidth="1"/>
    <col min="8" max="8" width="8.50390625" style="17" hidden="1" customWidth="1"/>
    <col min="9" max="10" width="10.375" style="17" customWidth="1"/>
    <col min="11" max="11" width="8.00390625" style="17" bestFit="1" customWidth="1"/>
    <col min="12" max="13" width="10.375" style="17" customWidth="1"/>
    <col min="14" max="14" width="8.625" style="9" customWidth="1"/>
    <col min="15" max="15" width="7.75390625" style="18" customWidth="1"/>
    <col min="16" max="16" width="9.00390625" style="9" bestFit="1" customWidth="1"/>
    <col min="17" max="16384" width="9.00390625" style="9" customWidth="1"/>
  </cols>
  <sheetData>
    <row r="1" ht="15" customHeight="1">
      <c r="A1" s="9" t="s">
        <v>0</v>
      </c>
    </row>
    <row r="2" spans="1:15" ht="33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23.25" customHeight="1">
      <c r="A3" s="23">
        <v>43179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15" s="14" customFormat="1" ht="33.75" customHeight="1">
      <c r="A4" s="10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11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0" t="s">
        <v>15</v>
      </c>
      <c r="O4" s="13" t="s">
        <v>16</v>
      </c>
    </row>
    <row r="5" spans="1:15" s="1" customFormat="1" ht="31.5" customHeight="1">
      <c r="A5" s="5">
        <v>1</v>
      </c>
      <c r="B5" s="3" t="s">
        <v>17</v>
      </c>
      <c r="C5" s="3" t="s">
        <v>18</v>
      </c>
      <c r="D5" s="3" t="s">
        <v>19</v>
      </c>
      <c r="E5" s="3">
        <v>6050101</v>
      </c>
      <c r="F5" s="5" t="s">
        <v>20</v>
      </c>
      <c r="G5" s="6">
        <v>73.5</v>
      </c>
      <c r="H5" s="6"/>
      <c r="I5" s="6">
        <v>73.5</v>
      </c>
      <c r="J5" s="6">
        <f aca="true" t="shared" si="0" ref="J5:J20">I5*0.6</f>
        <v>44.1</v>
      </c>
      <c r="K5" s="6">
        <v>81.32</v>
      </c>
      <c r="L5" s="6">
        <f aca="true" t="shared" si="1" ref="L5:L20">ROUND(K5*0.4,2)</f>
        <v>32.53</v>
      </c>
      <c r="M5" s="20">
        <f aca="true" t="shared" si="2" ref="M5:M20">J5+L5</f>
        <v>76.63</v>
      </c>
      <c r="N5" s="19">
        <f aca="true" t="shared" si="3" ref="N5:N36">SUMPRODUCT(($E$5:$E$55=E5)*($M5&lt;$M$5:$M$55))+1</f>
        <v>1</v>
      </c>
      <c r="O5" s="15"/>
    </row>
    <row r="6" spans="1:15" s="1" customFormat="1" ht="31.5" customHeight="1">
      <c r="A6" s="5">
        <v>2</v>
      </c>
      <c r="B6" s="3" t="s">
        <v>21</v>
      </c>
      <c r="C6" s="3" t="s">
        <v>22</v>
      </c>
      <c r="D6" s="3" t="s">
        <v>19</v>
      </c>
      <c r="E6" s="3">
        <v>6050101</v>
      </c>
      <c r="F6" s="5" t="s">
        <v>23</v>
      </c>
      <c r="G6" s="6">
        <v>70.5</v>
      </c>
      <c r="H6" s="6"/>
      <c r="I6" s="6">
        <v>70.5</v>
      </c>
      <c r="J6" s="6">
        <f t="shared" si="0"/>
        <v>42.3</v>
      </c>
      <c r="K6" s="6">
        <v>83.92</v>
      </c>
      <c r="L6" s="6">
        <f t="shared" si="1"/>
        <v>33.57</v>
      </c>
      <c r="M6" s="20">
        <f t="shared" si="2"/>
        <v>75.87</v>
      </c>
      <c r="N6" s="19">
        <f t="shared" si="3"/>
        <v>2</v>
      </c>
      <c r="O6" s="15"/>
    </row>
    <row r="7" spans="1:15" s="2" customFormat="1" ht="31.5" customHeight="1">
      <c r="A7" s="5">
        <v>3</v>
      </c>
      <c r="B7" s="3" t="s">
        <v>24</v>
      </c>
      <c r="C7" s="3" t="s">
        <v>18</v>
      </c>
      <c r="D7" s="3" t="s">
        <v>19</v>
      </c>
      <c r="E7" s="3">
        <v>6050101</v>
      </c>
      <c r="F7" s="5" t="s">
        <v>25</v>
      </c>
      <c r="G7" s="6">
        <v>72</v>
      </c>
      <c r="H7" s="6"/>
      <c r="I7" s="6">
        <v>72</v>
      </c>
      <c r="J7" s="6">
        <f t="shared" si="0"/>
        <v>43.199999999999996</v>
      </c>
      <c r="K7" s="6">
        <v>79.24</v>
      </c>
      <c r="L7" s="6">
        <f t="shared" si="1"/>
        <v>31.7</v>
      </c>
      <c r="M7" s="20">
        <f t="shared" si="2"/>
        <v>74.89999999999999</v>
      </c>
      <c r="N7" s="19">
        <f t="shared" si="3"/>
        <v>3</v>
      </c>
      <c r="O7" s="15"/>
    </row>
    <row r="8" spans="1:15" s="1" customFormat="1" ht="31.5" customHeight="1">
      <c r="A8" s="5">
        <v>4</v>
      </c>
      <c r="B8" s="3" t="s">
        <v>26</v>
      </c>
      <c r="C8" s="3" t="s">
        <v>22</v>
      </c>
      <c r="D8" s="3" t="s">
        <v>19</v>
      </c>
      <c r="E8" s="3">
        <v>6050101</v>
      </c>
      <c r="F8" s="5" t="s">
        <v>27</v>
      </c>
      <c r="G8" s="6">
        <v>70</v>
      </c>
      <c r="H8" s="6"/>
      <c r="I8" s="6">
        <v>70</v>
      </c>
      <c r="J8" s="6">
        <f t="shared" si="0"/>
        <v>42</v>
      </c>
      <c r="K8" s="6">
        <v>81.88</v>
      </c>
      <c r="L8" s="6">
        <f t="shared" si="1"/>
        <v>32.75</v>
      </c>
      <c r="M8" s="20">
        <f t="shared" si="2"/>
        <v>74.75</v>
      </c>
      <c r="N8" s="19">
        <f t="shared" si="3"/>
        <v>4</v>
      </c>
      <c r="O8" s="15"/>
    </row>
    <row r="9" spans="1:15" s="1" customFormat="1" ht="31.5" customHeight="1">
      <c r="A9" s="5">
        <v>5</v>
      </c>
      <c r="B9" s="3" t="s">
        <v>28</v>
      </c>
      <c r="C9" s="3" t="s">
        <v>22</v>
      </c>
      <c r="D9" s="3" t="s">
        <v>19</v>
      </c>
      <c r="E9" s="3">
        <v>6050101</v>
      </c>
      <c r="F9" s="5" t="s">
        <v>29</v>
      </c>
      <c r="G9" s="6">
        <v>67.5</v>
      </c>
      <c r="H9" s="6"/>
      <c r="I9" s="6">
        <v>67.5</v>
      </c>
      <c r="J9" s="6">
        <f t="shared" si="0"/>
        <v>40.5</v>
      </c>
      <c r="K9" s="6">
        <v>83.66</v>
      </c>
      <c r="L9" s="6">
        <f t="shared" si="1"/>
        <v>33.46</v>
      </c>
      <c r="M9" s="20">
        <f t="shared" si="2"/>
        <v>73.96000000000001</v>
      </c>
      <c r="N9" s="19">
        <f t="shared" si="3"/>
        <v>5</v>
      </c>
      <c r="O9" s="15"/>
    </row>
    <row r="10" spans="1:15" s="1" customFormat="1" ht="31.5" customHeight="1">
      <c r="A10" s="5">
        <v>6</v>
      </c>
      <c r="B10" s="4" t="s">
        <v>30</v>
      </c>
      <c r="C10" s="4" t="s">
        <v>22</v>
      </c>
      <c r="D10" s="3" t="s">
        <v>19</v>
      </c>
      <c r="E10" s="4">
        <v>6050101</v>
      </c>
      <c r="F10" s="7" t="s">
        <v>31</v>
      </c>
      <c r="G10" s="8">
        <v>71</v>
      </c>
      <c r="H10" s="8"/>
      <c r="I10" s="8">
        <v>71</v>
      </c>
      <c r="J10" s="6">
        <f t="shared" si="0"/>
        <v>42.6</v>
      </c>
      <c r="K10" s="6">
        <v>77.34</v>
      </c>
      <c r="L10" s="6">
        <f t="shared" si="1"/>
        <v>30.94</v>
      </c>
      <c r="M10" s="20">
        <f t="shared" si="2"/>
        <v>73.54</v>
      </c>
      <c r="N10" s="19">
        <f t="shared" si="3"/>
        <v>6</v>
      </c>
      <c r="O10" s="15"/>
    </row>
    <row r="11" spans="1:15" s="1" customFormat="1" ht="31.5" customHeight="1">
      <c r="A11" s="5">
        <v>7</v>
      </c>
      <c r="B11" s="3" t="s">
        <v>32</v>
      </c>
      <c r="C11" s="3" t="s">
        <v>22</v>
      </c>
      <c r="D11" s="3" t="s">
        <v>19</v>
      </c>
      <c r="E11" s="3">
        <v>6050101</v>
      </c>
      <c r="F11" s="5" t="s">
        <v>33</v>
      </c>
      <c r="G11" s="6">
        <v>69.5</v>
      </c>
      <c r="H11" s="6"/>
      <c r="I11" s="6">
        <v>69.5</v>
      </c>
      <c r="J11" s="6">
        <f t="shared" si="0"/>
        <v>41.699999999999996</v>
      </c>
      <c r="K11" s="6">
        <v>79.1</v>
      </c>
      <c r="L11" s="6">
        <f t="shared" si="1"/>
        <v>31.64</v>
      </c>
      <c r="M11" s="20">
        <f t="shared" si="2"/>
        <v>73.34</v>
      </c>
      <c r="N11" s="19">
        <f t="shared" si="3"/>
        <v>7</v>
      </c>
      <c r="O11" s="15"/>
    </row>
    <row r="12" spans="1:15" s="1" customFormat="1" ht="31.5" customHeight="1">
      <c r="A12" s="5">
        <v>8</v>
      </c>
      <c r="B12" s="3" t="s">
        <v>34</v>
      </c>
      <c r="C12" s="3" t="s">
        <v>22</v>
      </c>
      <c r="D12" s="3" t="s">
        <v>19</v>
      </c>
      <c r="E12" s="3">
        <v>6050101</v>
      </c>
      <c r="F12" s="5" t="s">
        <v>35</v>
      </c>
      <c r="G12" s="6">
        <v>65</v>
      </c>
      <c r="H12" s="6"/>
      <c r="I12" s="6">
        <v>65</v>
      </c>
      <c r="J12" s="6">
        <f t="shared" si="0"/>
        <v>39</v>
      </c>
      <c r="K12" s="6">
        <v>82.5</v>
      </c>
      <c r="L12" s="6">
        <f t="shared" si="1"/>
        <v>33</v>
      </c>
      <c r="M12" s="20">
        <f t="shared" si="2"/>
        <v>72</v>
      </c>
      <c r="N12" s="19">
        <f t="shared" si="3"/>
        <v>8</v>
      </c>
      <c r="O12" s="15"/>
    </row>
    <row r="13" spans="1:15" s="1" customFormat="1" ht="31.5" customHeight="1">
      <c r="A13" s="5">
        <v>9</v>
      </c>
      <c r="B13" s="3" t="s">
        <v>36</v>
      </c>
      <c r="C13" s="3" t="s">
        <v>22</v>
      </c>
      <c r="D13" s="3" t="s">
        <v>37</v>
      </c>
      <c r="E13" s="3">
        <v>6050201</v>
      </c>
      <c r="F13" s="5" t="s">
        <v>38</v>
      </c>
      <c r="G13" s="6">
        <v>76.5</v>
      </c>
      <c r="H13" s="6"/>
      <c r="I13" s="6">
        <v>76.5</v>
      </c>
      <c r="J13" s="6">
        <f t="shared" si="0"/>
        <v>45.9</v>
      </c>
      <c r="K13" s="6">
        <v>78.22</v>
      </c>
      <c r="L13" s="6">
        <f t="shared" si="1"/>
        <v>31.29</v>
      </c>
      <c r="M13" s="20">
        <f t="shared" si="2"/>
        <v>77.19</v>
      </c>
      <c r="N13" s="19">
        <f t="shared" si="3"/>
        <v>1</v>
      </c>
      <c r="O13" s="15"/>
    </row>
    <row r="14" spans="1:15" s="1" customFormat="1" ht="31.5" customHeight="1">
      <c r="A14" s="5">
        <v>10</v>
      </c>
      <c r="B14" s="3" t="s">
        <v>39</v>
      </c>
      <c r="C14" s="3" t="s">
        <v>22</v>
      </c>
      <c r="D14" s="3" t="s">
        <v>37</v>
      </c>
      <c r="E14" s="3">
        <v>6050201</v>
      </c>
      <c r="F14" s="5" t="s">
        <v>40</v>
      </c>
      <c r="G14" s="6">
        <v>73.5</v>
      </c>
      <c r="H14" s="6"/>
      <c r="I14" s="6">
        <v>73.5</v>
      </c>
      <c r="J14" s="6">
        <f t="shared" si="0"/>
        <v>44.1</v>
      </c>
      <c r="K14" s="6">
        <v>78.7</v>
      </c>
      <c r="L14" s="6">
        <f t="shared" si="1"/>
        <v>31.48</v>
      </c>
      <c r="M14" s="20">
        <f t="shared" si="2"/>
        <v>75.58</v>
      </c>
      <c r="N14" s="19">
        <f t="shared" si="3"/>
        <v>2</v>
      </c>
      <c r="O14" s="15"/>
    </row>
    <row r="15" spans="1:15" s="1" customFormat="1" ht="31.5" customHeight="1">
      <c r="A15" s="5">
        <v>11</v>
      </c>
      <c r="B15" s="4" t="s">
        <v>41</v>
      </c>
      <c r="C15" s="4" t="s">
        <v>22</v>
      </c>
      <c r="D15" s="4" t="s">
        <v>37</v>
      </c>
      <c r="E15" s="4">
        <v>6050201</v>
      </c>
      <c r="F15" s="7" t="s">
        <v>42</v>
      </c>
      <c r="G15" s="8">
        <v>69.5</v>
      </c>
      <c r="H15" s="8"/>
      <c r="I15" s="8">
        <v>69.5</v>
      </c>
      <c r="J15" s="6">
        <f t="shared" si="0"/>
        <v>41.699999999999996</v>
      </c>
      <c r="K15" s="6">
        <v>82</v>
      </c>
      <c r="L15" s="6">
        <f t="shared" si="1"/>
        <v>32.8</v>
      </c>
      <c r="M15" s="20">
        <f t="shared" si="2"/>
        <v>74.5</v>
      </c>
      <c r="N15" s="19">
        <f t="shared" si="3"/>
        <v>3</v>
      </c>
      <c r="O15" s="15"/>
    </row>
    <row r="16" spans="1:15" s="2" customFormat="1" ht="31.5" customHeight="1">
      <c r="A16" s="5">
        <v>12</v>
      </c>
      <c r="B16" s="3" t="s">
        <v>43</v>
      </c>
      <c r="C16" s="3" t="s">
        <v>18</v>
      </c>
      <c r="D16" s="3" t="s">
        <v>37</v>
      </c>
      <c r="E16" s="3">
        <v>6050201</v>
      </c>
      <c r="F16" s="5" t="s">
        <v>44</v>
      </c>
      <c r="G16" s="6">
        <v>69.5</v>
      </c>
      <c r="H16" s="6"/>
      <c r="I16" s="6">
        <v>69.5</v>
      </c>
      <c r="J16" s="6">
        <f t="shared" si="0"/>
        <v>41.699999999999996</v>
      </c>
      <c r="K16" s="6">
        <v>78.7</v>
      </c>
      <c r="L16" s="6">
        <f t="shared" si="1"/>
        <v>31.48</v>
      </c>
      <c r="M16" s="20">
        <f t="shared" si="2"/>
        <v>73.17999999999999</v>
      </c>
      <c r="N16" s="19">
        <f t="shared" si="3"/>
        <v>4</v>
      </c>
      <c r="O16" s="15"/>
    </row>
    <row r="17" spans="1:15" s="1" customFormat="1" ht="31.5" customHeight="1">
      <c r="A17" s="5">
        <v>13</v>
      </c>
      <c r="B17" s="3" t="s">
        <v>45</v>
      </c>
      <c r="C17" s="3" t="s">
        <v>18</v>
      </c>
      <c r="D17" s="3" t="s">
        <v>37</v>
      </c>
      <c r="E17" s="3">
        <v>6050201</v>
      </c>
      <c r="F17" s="5" t="s">
        <v>46</v>
      </c>
      <c r="G17" s="6">
        <v>69</v>
      </c>
      <c r="H17" s="6"/>
      <c r="I17" s="6">
        <v>69</v>
      </c>
      <c r="J17" s="6">
        <f t="shared" si="0"/>
        <v>41.4</v>
      </c>
      <c r="K17" s="6">
        <v>77.4</v>
      </c>
      <c r="L17" s="6">
        <f t="shared" si="1"/>
        <v>30.96</v>
      </c>
      <c r="M17" s="20">
        <f t="shared" si="2"/>
        <v>72.36</v>
      </c>
      <c r="N17" s="19">
        <f t="shared" si="3"/>
        <v>5</v>
      </c>
      <c r="O17" s="15"/>
    </row>
    <row r="18" spans="1:15" s="1" customFormat="1" ht="31.5" customHeight="1">
      <c r="A18" s="5">
        <v>14</v>
      </c>
      <c r="B18" s="3" t="s">
        <v>47</v>
      </c>
      <c r="C18" s="3" t="s">
        <v>22</v>
      </c>
      <c r="D18" s="3" t="s">
        <v>37</v>
      </c>
      <c r="E18" s="3">
        <v>6050201</v>
      </c>
      <c r="F18" s="5" t="s">
        <v>48</v>
      </c>
      <c r="G18" s="6">
        <v>65.5</v>
      </c>
      <c r="H18" s="6"/>
      <c r="I18" s="6">
        <v>65.5</v>
      </c>
      <c r="J18" s="6">
        <f t="shared" si="0"/>
        <v>39.3</v>
      </c>
      <c r="K18" s="6">
        <v>81.7</v>
      </c>
      <c r="L18" s="6">
        <f t="shared" si="1"/>
        <v>32.68</v>
      </c>
      <c r="M18" s="20">
        <f t="shared" si="2"/>
        <v>71.97999999999999</v>
      </c>
      <c r="N18" s="19">
        <f t="shared" si="3"/>
        <v>6</v>
      </c>
      <c r="O18" s="15"/>
    </row>
    <row r="19" spans="1:15" s="1" customFormat="1" ht="31.5" customHeight="1">
      <c r="A19" s="5">
        <v>15</v>
      </c>
      <c r="B19" s="3" t="s">
        <v>49</v>
      </c>
      <c r="C19" s="3" t="s">
        <v>22</v>
      </c>
      <c r="D19" s="3" t="s">
        <v>37</v>
      </c>
      <c r="E19" s="3">
        <v>6050201</v>
      </c>
      <c r="F19" s="5" t="s">
        <v>50</v>
      </c>
      <c r="G19" s="6">
        <v>66</v>
      </c>
      <c r="H19" s="6"/>
      <c r="I19" s="6">
        <v>66</v>
      </c>
      <c r="J19" s="6">
        <f t="shared" si="0"/>
        <v>39.6</v>
      </c>
      <c r="K19" s="6">
        <v>79.1</v>
      </c>
      <c r="L19" s="6">
        <f t="shared" si="1"/>
        <v>31.64</v>
      </c>
      <c r="M19" s="20">
        <f t="shared" si="2"/>
        <v>71.24000000000001</v>
      </c>
      <c r="N19" s="19">
        <f t="shared" si="3"/>
        <v>7</v>
      </c>
      <c r="O19" s="15"/>
    </row>
    <row r="20" spans="1:15" s="1" customFormat="1" ht="31.5" customHeight="1">
      <c r="A20" s="5">
        <v>16</v>
      </c>
      <c r="B20" s="3" t="s">
        <v>51</v>
      </c>
      <c r="C20" s="3" t="s">
        <v>18</v>
      </c>
      <c r="D20" s="3" t="s">
        <v>37</v>
      </c>
      <c r="E20" s="3">
        <v>6050201</v>
      </c>
      <c r="F20" s="5" t="s">
        <v>52</v>
      </c>
      <c r="G20" s="6">
        <v>65</v>
      </c>
      <c r="H20" s="6"/>
      <c r="I20" s="6">
        <v>65</v>
      </c>
      <c r="J20" s="6">
        <f t="shared" si="0"/>
        <v>39</v>
      </c>
      <c r="K20" s="6">
        <v>79.36</v>
      </c>
      <c r="L20" s="6">
        <f t="shared" si="1"/>
        <v>31.74</v>
      </c>
      <c r="M20" s="20">
        <f t="shared" si="2"/>
        <v>70.74</v>
      </c>
      <c r="N20" s="19">
        <f t="shared" si="3"/>
        <v>8</v>
      </c>
      <c r="O20" s="15"/>
    </row>
    <row r="21" spans="1:15" s="1" customFormat="1" ht="31.5" customHeight="1">
      <c r="A21" s="5">
        <v>17</v>
      </c>
      <c r="B21" s="3" t="s">
        <v>53</v>
      </c>
      <c r="C21" s="3" t="s">
        <v>22</v>
      </c>
      <c r="D21" s="3" t="s">
        <v>54</v>
      </c>
      <c r="E21" s="3">
        <v>6050301</v>
      </c>
      <c r="F21" s="5" t="s">
        <v>55</v>
      </c>
      <c r="G21" s="6">
        <v>75.5</v>
      </c>
      <c r="H21" s="6"/>
      <c r="I21" s="6">
        <v>75.5</v>
      </c>
      <c r="J21" s="6">
        <f aca="true" t="shared" si="4" ref="J21:J32">I21*0.6</f>
        <v>45.3</v>
      </c>
      <c r="K21" s="6">
        <v>78.76</v>
      </c>
      <c r="L21" s="6">
        <f aca="true" t="shared" si="5" ref="L21:L30">ROUND(K21*0.4,2)</f>
        <v>31.5</v>
      </c>
      <c r="M21" s="20">
        <f aca="true" t="shared" si="6" ref="M21:M32">J21+L21</f>
        <v>76.8</v>
      </c>
      <c r="N21" s="19">
        <f t="shared" si="3"/>
        <v>1</v>
      </c>
      <c r="O21" s="15"/>
    </row>
    <row r="22" spans="1:15" s="1" customFormat="1" ht="31.5" customHeight="1">
      <c r="A22" s="5">
        <v>18</v>
      </c>
      <c r="B22" s="3" t="s">
        <v>56</v>
      </c>
      <c r="C22" s="3" t="s">
        <v>22</v>
      </c>
      <c r="D22" s="3" t="s">
        <v>54</v>
      </c>
      <c r="E22" s="3">
        <v>6050301</v>
      </c>
      <c r="F22" s="5" t="s">
        <v>57</v>
      </c>
      <c r="G22" s="6">
        <v>73</v>
      </c>
      <c r="H22" s="6"/>
      <c r="I22" s="6">
        <v>73</v>
      </c>
      <c r="J22" s="6">
        <f t="shared" si="4"/>
        <v>43.8</v>
      </c>
      <c r="K22" s="6">
        <v>78.1</v>
      </c>
      <c r="L22" s="6">
        <f t="shared" si="5"/>
        <v>31.24</v>
      </c>
      <c r="M22" s="20">
        <f t="shared" si="6"/>
        <v>75.03999999999999</v>
      </c>
      <c r="N22" s="19">
        <f t="shared" si="3"/>
        <v>2</v>
      </c>
      <c r="O22" s="15"/>
    </row>
    <row r="23" spans="1:15" s="1" customFormat="1" ht="31.5" customHeight="1">
      <c r="A23" s="5">
        <v>19</v>
      </c>
      <c r="B23" s="3" t="s">
        <v>58</v>
      </c>
      <c r="C23" s="3" t="s">
        <v>22</v>
      </c>
      <c r="D23" s="3" t="s">
        <v>54</v>
      </c>
      <c r="E23" s="3">
        <v>6050301</v>
      </c>
      <c r="F23" s="5" t="s">
        <v>59</v>
      </c>
      <c r="G23" s="6">
        <v>70.5</v>
      </c>
      <c r="H23" s="6"/>
      <c r="I23" s="6">
        <v>70.5</v>
      </c>
      <c r="J23" s="6">
        <f t="shared" si="4"/>
        <v>42.3</v>
      </c>
      <c r="K23" s="6">
        <v>79.54</v>
      </c>
      <c r="L23" s="6">
        <f t="shared" si="5"/>
        <v>31.82</v>
      </c>
      <c r="M23" s="20">
        <f t="shared" si="6"/>
        <v>74.12</v>
      </c>
      <c r="N23" s="19">
        <f t="shared" si="3"/>
        <v>3</v>
      </c>
      <c r="O23" s="15"/>
    </row>
    <row r="24" spans="1:15" s="1" customFormat="1" ht="31.5" customHeight="1">
      <c r="A24" s="5">
        <v>20</v>
      </c>
      <c r="B24" s="3" t="s">
        <v>60</v>
      </c>
      <c r="C24" s="3" t="s">
        <v>22</v>
      </c>
      <c r="D24" s="3" t="s">
        <v>54</v>
      </c>
      <c r="E24" s="3">
        <v>6050301</v>
      </c>
      <c r="F24" s="5" t="s">
        <v>61</v>
      </c>
      <c r="G24" s="6">
        <v>69</v>
      </c>
      <c r="H24" s="6"/>
      <c r="I24" s="6">
        <v>69</v>
      </c>
      <c r="J24" s="6">
        <f t="shared" si="4"/>
        <v>41.4</v>
      </c>
      <c r="K24" s="6">
        <v>79.34</v>
      </c>
      <c r="L24" s="6">
        <f t="shared" si="5"/>
        <v>31.74</v>
      </c>
      <c r="M24" s="20">
        <f t="shared" si="6"/>
        <v>73.14</v>
      </c>
      <c r="N24" s="19">
        <f t="shared" si="3"/>
        <v>4</v>
      </c>
      <c r="O24" s="15"/>
    </row>
    <row r="25" spans="1:15" s="1" customFormat="1" ht="31.5" customHeight="1">
      <c r="A25" s="5">
        <v>21</v>
      </c>
      <c r="B25" s="3" t="s">
        <v>62</v>
      </c>
      <c r="C25" s="3" t="s">
        <v>22</v>
      </c>
      <c r="D25" s="3" t="s">
        <v>54</v>
      </c>
      <c r="E25" s="3">
        <v>6050301</v>
      </c>
      <c r="F25" s="5" t="s">
        <v>63</v>
      </c>
      <c r="G25" s="6">
        <v>68</v>
      </c>
      <c r="H25" s="6"/>
      <c r="I25" s="6">
        <v>68</v>
      </c>
      <c r="J25" s="6">
        <f t="shared" si="4"/>
        <v>40.8</v>
      </c>
      <c r="K25" s="6">
        <v>80.56</v>
      </c>
      <c r="L25" s="6">
        <f t="shared" si="5"/>
        <v>32.22</v>
      </c>
      <c r="M25" s="20">
        <f t="shared" si="6"/>
        <v>73.02</v>
      </c>
      <c r="N25" s="19">
        <f t="shared" si="3"/>
        <v>5</v>
      </c>
      <c r="O25" s="15"/>
    </row>
    <row r="26" spans="1:15" s="1" customFormat="1" ht="31.5" customHeight="1">
      <c r="A26" s="5">
        <v>22</v>
      </c>
      <c r="B26" s="3" t="s">
        <v>64</v>
      </c>
      <c r="C26" s="3" t="s">
        <v>22</v>
      </c>
      <c r="D26" s="3" t="s">
        <v>54</v>
      </c>
      <c r="E26" s="3">
        <v>6050301</v>
      </c>
      <c r="F26" s="5" t="s">
        <v>65</v>
      </c>
      <c r="G26" s="6">
        <v>68</v>
      </c>
      <c r="H26" s="6"/>
      <c r="I26" s="6">
        <v>68</v>
      </c>
      <c r="J26" s="6">
        <f t="shared" si="4"/>
        <v>40.8</v>
      </c>
      <c r="K26" s="6">
        <v>79.2</v>
      </c>
      <c r="L26" s="6">
        <f t="shared" si="5"/>
        <v>31.68</v>
      </c>
      <c r="M26" s="20">
        <f t="shared" si="6"/>
        <v>72.47999999999999</v>
      </c>
      <c r="N26" s="19">
        <f t="shared" si="3"/>
        <v>6</v>
      </c>
      <c r="O26" s="15"/>
    </row>
    <row r="27" spans="1:15" s="2" customFormat="1" ht="31.5" customHeight="1">
      <c r="A27" s="5">
        <v>23</v>
      </c>
      <c r="B27" s="4" t="s">
        <v>66</v>
      </c>
      <c r="C27" s="4" t="s">
        <v>18</v>
      </c>
      <c r="D27" s="4" t="s">
        <v>54</v>
      </c>
      <c r="E27" s="4">
        <v>6050301</v>
      </c>
      <c r="F27" s="7" t="s">
        <v>67</v>
      </c>
      <c r="G27" s="8">
        <v>66.5</v>
      </c>
      <c r="H27" s="8"/>
      <c r="I27" s="8">
        <v>66.5</v>
      </c>
      <c r="J27" s="6">
        <f t="shared" si="4"/>
        <v>39.9</v>
      </c>
      <c r="K27" s="6">
        <v>80.62</v>
      </c>
      <c r="L27" s="6">
        <f t="shared" si="5"/>
        <v>32.25</v>
      </c>
      <c r="M27" s="20">
        <f t="shared" si="6"/>
        <v>72.15</v>
      </c>
      <c r="N27" s="19">
        <f t="shared" si="3"/>
        <v>7</v>
      </c>
      <c r="O27" s="15"/>
    </row>
    <row r="28" spans="1:15" s="1" customFormat="1" ht="31.5" customHeight="1">
      <c r="A28" s="5">
        <v>24</v>
      </c>
      <c r="B28" s="4" t="s">
        <v>68</v>
      </c>
      <c r="C28" s="4" t="s">
        <v>22</v>
      </c>
      <c r="D28" s="4" t="s">
        <v>54</v>
      </c>
      <c r="E28" s="4">
        <v>6050301</v>
      </c>
      <c r="F28" s="7" t="s">
        <v>69</v>
      </c>
      <c r="G28" s="8">
        <v>63.5</v>
      </c>
      <c r="H28" s="8"/>
      <c r="I28" s="8">
        <v>63.5</v>
      </c>
      <c r="J28" s="6">
        <f t="shared" si="4"/>
        <v>38.1</v>
      </c>
      <c r="K28" s="6">
        <v>83.96</v>
      </c>
      <c r="L28" s="6">
        <f t="shared" si="5"/>
        <v>33.58</v>
      </c>
      <c r="M28" s="20">
        <f t="shared" si="6"/>
        <v>71.68</v>
      </c>
      <c r="N28" s="19">
        <f t="shared" si="3"/>
        <v>8</v>
      </c>
      <c r="O28" s="15"/>
    </row>
    <row r="29" spans="1:15" s="2" customFormat="1" ht="31.5" customHeight="1">
      <c r="A29" s="5">
        <v>25</v>
      </c>
      <c r="B29" s="3" t="s">
        <v>70</v>
      </c>
      <c r="C29" s="3" t="s">
        <v>22</v>
      </c>
      <c r="D29" s="3" t="s">
        <v>54</v>
      </c>
      <c r="E29" s="3">
        <v>6050301</v>
      </c>
      <c r="F29" s="5" t="s">
        <v>71</v>
      </c>
      <c r="G29" s="6">
        <v>65.5</v>
      </c>
      <c r="H29" s="6"/>
      <c r="I29" s="6">
        <v>65.5</v>
      </c>
      <c r="J29" s="6">
        <f t="shared" si="4"/>
        <v>39.3</v>
      </c>
      <c r="K29" s="6">
        <v>80.6</v>
      </c>
      <c r="L29" s="6">
        <f t="shared" si="5"/>
        <v>32.24</v>
      </c>
      <c r="M29" s="20">
        <f t="shared" si="6"/>
        <v>71.53999999999999</v>
      </c>
      <c r="N29" s="19">
        <f t="shared" si="3"/>
        <v>9</v>
      </c>
      <c r="O29" s="15"/>
    </row>
    <row r="30" spans="1:15" s="2" customFormat="1" ht="31.5" customHeight="1">
      <c r="A30" s="5">
        <v>26</v>
      </c>
      <c r="B30" s="4" t="s">
        <v>72</v>
      </c>
      <c r="C30" s="4" t="s">
        <v>22</v>
      </c>
      <c r="D30" s="4" t="s">
        <v>73</v>
      </c>
      <c r="E30" s="4">
        <v>9050101</v>
      </c>
      <c r="F30" s="7" t="s">
        <v>74</v>
      </c>
      <c r="G30" s="8">
        <v>72.5</v>
      </c>
      <c r="H30" s="8"/>
      <c r="I30" s="8">
        <v>72.5</v>
      </c>
      <c r="J30" s="6">
        <f t="shared" si="4"/>
        <v>43.5</v>
      </c>
      <c r="K30" s="6">
        <v>81.8</v>
      </c>
      <c r="L30" s="6">
        <f t="shared" si="5"/>
        <v>32.72</v>
      </c>
      <c r="M30" s="20">
        <f t="shared" si="6"/>
        <v>76.22</v>
      </c>
      <c r="N30" s="19">
        <f t="shared" si="3"/>
        <v>1</v>
      </c>
      <c r="O30" s="15"/>
    </row>
    <row r="31" spans="1:15" s="1" customFormat="1" ht="31.5" customHeight="1">
      <c r="A31" s="5">
        <v>27</v>
      </c>
      <c r="B31" s="3" t="s">
        <v>75</v>
      </c>
      <c r="C31" s="3" t="s">
        <v>18</v>
      </c>
      <c r="D31" s="3" t="s">
        <v>76</v>
      </c>
      <c r="E31" s="3">
        <v>9050201</v>
      </c>
      <c r="F31" s="5" t="s">
        <v>77</v>
      </c>
      <c r="G31" s="6">
        <v>77.5</v>
      </c>
      <c r="H31" s="6"/>
      <c r="I31" s="6">
        <v>77.5</v>
      </c>
      <c r="J31" s="6">
        <f t="shared" si="4"/>
        <v>46.5</v>
      </c>
      <c r="K31" s="6">
        <v>84.7</v>
      </c>
      <c r="L31" s="6">
        <f aca="true" t="shared" si="7" ref="L31:L42">ROUND(K31*0.4,2)</f>
        <v>33.88</v>
      </c>
      <c r="M31" s="20">
        <f t="shared" si="6"/>
        <v>80.38</v>
      </c>
      <c r="N31" s="19">
        <f t="shared" si="3"/>
        <v>1</v>
      </c>
      <c r="O31" s="15"/>
    </row>
    <row r="32" spans="1:15" s="1" customFormat="1" ht="31.5" customHeight="1">
      <c r="A32" s="5">
        <v>28</v>
      </c>
      <c r="B32" s="3" t="s">
        <v>78</v>
      </c>
      <c r="C32" s="3" t="s">
        <v>22</v>
      </c>
      <c r="D32" s="3" t="s">
        <v>76</v>
      </c>
      <c r="E32" s="3">
        <v>9050201</v>
      </c>
      <c r="F32" s="5" t="s">
        <v>79</v>
      </c>
      <c r="G32" s="6">
        <v>79.5</v>
      </c>
      <c r="H32" s="6"/>
      <c r="I32" s="6">
        <v>79.5</v>
      </c>
      <c r="J32" s="6">
        <f t="shared" si="4"/>
        <v>47.699999999999996</v>
      </c>
      <c r="K32" s="6">
        <v>80.82</v>
      </c>
      <c r="L32" s="6">
        <f t="shared" si="7"/>
        <v>32.33</v>
      </c>
      <c r="M32" s="20">
        <f t="shared" si="6"/>
        <v>80.03</v>
      </c>
      <c r="N32" s="19">
        <f t="shared" si="3"/>
        <v>2</v>
      </c>
      <c r="O32" s="15"/>
    </row>
    <row r="33" spans="1:15" s="1" customFormat="1" ht="31.5" customHeight="1">
      <c r="A33" s="5">
        <v>29</v>
      </c>
      <c r="B33" s="3" t="s">
        <v>80</v>
      </c>
      <c r="C33" s="3" t="s">
        <v>18</v>
      </c>
      <c r="D33" s="3" t="s">
        <v>76</v>
      </c>
      <c r="E33" s="3">
        <v>9050301</v>
      </c>
      <c r="F33" s="5" t="s">
        <v>81</v>
      </c>
      <c r="G33" s="6">
        <v>74</v>
      </c>
      <c r="H33" s="6"/>
      <c r="I33" s="6">
        <v>74</v>
      </c>
      <c r="J33" s="6">
        <f aca="true" t="shared" si="8" ref="J33:J43">I33*0.6</f>
        <v>44.4</v>
      </c>
      <c r="K33" s="6">
        <v>85.6</v>
      </c>
      <c r="L33" s="6">
        <f t="shared" si="7"/>
        <v>34.24</v>
      </c>
      <c r="M33" s="20">
        <f aca="true" t="shared" si="9" ref="M33:M43">J33+L33</f>
        <v>78.64</v>
      </c>
      <c r="N33" s="19">
        <f t="shared" si="3"/>
        <v>1</v>
      </c>
      <c r="O33" s="15"/>
    </row>
    <row r="34" spans="1:15" s="1" customFormat="1" ht="31.5" customHeight="1">
      <c r="A34" s="5">
        <v>30</v>
      </c>
      <c r="B34" s="3" t="s">
        <v>82</v>
      </c>
      <c r="C34" s="3" t="s">
        <v>18</v>
      </c>
      <c r="D34" s="3" t="s">
        <v>83</v>
      </c>
      <c r="E34" s="3">
        <v>9050401</v>
      </c>
      <c r="F34" s="5" t="s">
        <v>84</v>
      </c>
      <c r="G34" s="6">
        <v>77.5</v>
      </c>
      <c r="H34" s="6"/>
      <c r="I34" s="6">
        <v>77.5</v>
      </c>
      <c r="J34" s="6">
        <f t="shared" si="8"/>
        <v>46.5</v>
      </c>
      <c r="K34" s="6">
        <v>85.2</v>
      </c>
      <c r="L34" s="6">
        <f t="shared" si="7"/>
        <v>34.08</v>
      </c>
      <c r="M34" s="20">
        <f t="shared" si="9"/>
        <v>80.58</v>
      </c>
      <c r="N34" s="19">
        <f t="shared" si="3"/>
        <v>1</v>
      </c>
      <c r="O34" s="15"/>
    </row>
    <row r="35" spans="1:15" s="1" customFormat="1" ht="31.5" customHeight="1">
      <c r="A35" s="5">
        <v>31</v>
      </c>
      <c r="B35" s="3" t="s">
        <v>85</v>
      </c>
      <c r="C35" s="3" t="s">
        <v>18</v>
      </c>
      <c r="D35" s="3" t="s">
        <v>86</v>
      </c>
      <c r="E35" s="3">
        <v>9050501</v>
      </c>
      <c r="F35" s="5" t="s">
        <v>87</v>
      </c>
      <c r="G35" s="6">
        <v>70.5</v>
      </c>
      <c r="H35" s="6">
        <v>6</v>
      </c>
      <c r="I35" s="6">
        <v>76.5</v>
      </c>
      <c r="J35" s="6">
        <f t="shared" si="8"/>
        <v>45.9</v>
      </c>
      <c r="K35" s="6">
        <v>79.26</v>
      </c>
      <c r="L35" s="6">
        <f t="shared" si="7"/>
        <v>31.7</v>
      </c>
      <c r="M35" s="20">
        <f t="shared" si="9"/>
        <v>77.6</v>
      </c>
      <c r="N35" s="19">
        <f t="shared" si="3"/>
        <v>1</v>
      </c>
      <c r="O35" s="15"/>
    </row>
    <row r="36" spans="1:15" s="1" customFormat="1" ht="31.5" customHeight="1">
      <c r="A36" s="5">
        <v>32</v>
      </c>
      <c r="B36" s="3" t="s">
        <v>88</v>
      </c>
      <c r="C36" s="3" t="s">
        <v>22</v>
      </c>
      <c r="D36" s="3" t="s">
        <v>89</v>
      </c>
      <c r="E36" s="3">
        <v>9050601</v>
      </c>
      <c r="F36" s="5" t="s">
        <v>90</v>
      </c>
      <c r="G36" s="6">
        <v>76</v>
      </c>
      <c r="H36" s="6"/>
      <c r="I36" s="6">
        <v>76</v>
      </c>
      <c r="J36" s="6">
        <f t="shared" si="8"/>
        <v>45.6</v>
      </c>
      <c r="K36" s="6">
        <v>81.5</v>
      </c>
      <c r="L36" s="6">
        <f t="shared" si="7"/>
        <v>32.6</v>
      </c>
      <c r="M36" s="20">
        <f t="shared" si="9"/>
        <v>78.2</v>
      </c>
      <c r="N36" s="19">
        <f t="shared" si="3"/>
        <v>1</v>
      </c>
      <c r="O36" s="15"/>
    </row>
    <row r="37" spans="1:15" s="1" customFormat="1" ht="31.5" customHeight="1">
      <c r="A37" s="5">
        <v>33</v>
      </c>
      <c r="B37" s="3" t="s">
        <v>91</v>
      </c>
      <c r="C37" s="3" t="s">
        <v>22</v>
      </c>
      <c r="D37" s="3" t="s">
        <v>92</v>
      </c>
      <c r="E37" s="3">
        <v>9050701</v>
      </c>
      <c r="F37" s="5" t="s">
        <v>93</v>
      </c>
      <c r="G37" s="6">
        <v>66.5</v>
      </c>
      <c r="H37" s="6"/>
      <c r="I37" s="6">
        <v>66.5</v>
      </c>
      <c r="J37" s="6">
        <f t="shared" si="8"/>
        <v>39.9</v>
      </c>
      <c r="K37" s="6">
        <v>81.8</v>
      </c>
      <c r="L37" s="6">
        <f t="shared" si="7"/>
        <v>32.72</v>
      </c>
      <c r="M37" s="20">
        <f t="shared" si="9"/>
        <v>72.62</v>
      </c>
      <c r="N37" s="19">
        <f aca="true" t="shared" si="10" ref="N37:N55">SUMPRODUCT(($E$5:$E$55=E37)*($M37&lt;$M$5:$M$55))+1</f>
        <v>1</v>
      </c>
      <c r="O37" s="15"/>
    </row>
    <row r="38" spans="1:15" s="1" customFormat="1" ht="31.5" customHeight="1">
      <c r="A38" s="5">
        <v>34</v>
      </c>
      <c r="B38" s="3" t="s">
        <v>94</v>
      </c>
      <c r="C38" s="3" t="s">
        <v>18</v>
      </c>
      <c r="D38" s="3" t="s">
        <v>95</v>
      </c>
      <c r="E38" s="3">
        <v>9050801</v>
      </c>
      <c r="F38" s="5" t="s">
        <v>96</v>
      </c>
      <c r="G38" s="6">
        <v>69.5</v>
      </c>
      <c r="H38" s="6"/>
      <c r="I38" s="6">
        <v>69.5</v>
      </c>
      <c r="J38" s="6">
        <f t="shared" si="8"/>
        <v>41.699999999999996</v>
      </c>
      <c r="K38" s="6">
        <v>76.9</v>
      </c>
      <c r="L38" s="6">
        <f t="shared" si="7"/>
        <v>30.76</v>
      </c>
      <c r="M38" s="20">
        <f t="shared" si="9"/>
        <v>72.46</v>
      </c>
      <c r="N38" s="19">
        <f t="shared" si="10"/>
        <v>1</v>
      </c>
      <c r="O38" s="15"/>
    </row>
    <row r="39" spans="1:15" s="1" customFormat="1" ht="31.5" customHeight="1">
      <c r="A39" s="5">
        <v>35</v>
      </c>
      <c r="B39" s="3" t="s">
        <v>97</v>
      </c>
      <c r="C39" s="3" t="s">
        <v>18</v>
      </c>
      <c r="D39" s="3" t="s">
        <v>76</v>
      </c>
      <c r="E39" s="3">
        <v>9050901</v>
      </c>
      <c r="F39" s="5" t="s">
        <v>98</v>
      </c>
      <c r="G39" s="6">
        <v>73.5</v>
      </c>
      <c r="H39" s="6">
        <v>4</v>
      </c>
      <c r="I39" s="6">
        <v>77.5</v>
      </c>
      <c r="J39" s="6">
        <f t="shared" si="8"/>
        <v>46.5</v>
      </c>
      <c r="K39" s="6">
        <v>86.9</v>
      </c>
      <c r="L39" s="6">
        <f t="shared" si="7"/>
        <v>34.76</v>
      </c>
      <c r="M39" s="20">
        <f t="shared" si="9"/>
        <v>81.25999999999999</v>
      </c>
      <c r="N39" s="19">
        <f t="shared" si="10"/>
        <v>1</v>
      </c>
      <c r="O39" s="15"/>
    </row>
    <row r="40" spans="1:15" s="1" customFormat="1" ht="31.5" customHeight="1">
      <c r="A40" s="5">
        <v>36</v>
      </c>
      <c r="B40" s="3" t="s">
        <v>99</v>
      </c>
      <c r="C40" s="3" t="s">
        <v>22</v>
      </c>
      <c r="D40" s="3" t="s">
        <v>100</v>
      </c>
      <c r="E40" s="3">
        <v>9051001</v>
      </c>
      <c r="F40" s="5" t="s">
        <v>101</v>
      </c>
      <c r="G40" s="6">
        <v>80</v>
      </c>
      <c r="H40" s="6"/>
      <c r="I40" s="6">
        <v>80</v>
      </c>
      <c r="J40" s="6">
        <f t="shared" si="8"/>
        <v>48</v>
      </c>
      <c r="K40" s="6">
        <v>81</v>
      </c>
      <c r="L40" s="6">
        <f t="shared" si="7"/>
        <v>32.4</v>
      </c>
      <c r="M40" s="20">
        <f t="shared" si="9"/>
        <v>80.4</v>
      </c>
      <c r="N40" s="19">
        <f t="shared" si="10"/>
        <v>1</v>
      </c>
      <c r="O40" s="15"/>
    </row>
    <row r="41" spans="1:15" s="1" customFormat="1" ht="31.5" customHeight="1">
      <c r="A41" s="5">
        <v>37</v>
      </c>
      <c r="B41" s="3" t="s">
        <v>102</v>
      </c>
      <c r="C41" s="3" t="s">
        <v>18</v>
      </c>
      <c r="D41" s="3" t="s">
        <v>103</v>
      </c>
      <c r="E41" s="3">
        <v>9051002</v>
      </c>
      <c r="F41" s="5" t="s">
        <v>104</v>
      </c>
      <c r="G41" s="6">
        <v>74.5</v>
      </c>
      <c r="H41" s="6"/>
      <c r="I41" s="6">
        <v>74.5</v>
      </c>
      <c r="J41" s="6">
        <f t="shared" si="8"/>
        <v>44.699999999999996</v>
      </c>
      <c r="K41" s="6">
        <v>81.6</v>
      </c>
      <c r="L41" s="6">
        <f t="shared" si="7"/>
        <v>32.64</v>
      </c>
      <c r="M41" s="20">
        <f t="shared" si="9"/>
        <v>77.34</v>
      </c>
      <c r="N41" s="19">
        <f t="shared" si="10"/>
        <v>1</v>
      </c>
      <c r="O41" s="15"/>
    </row>
    <row r="42" spans="1:15" s="1" customFormat="1" ht="31.5" customHeight="1">
      <c r="A42" s="5">
        <v>38</v>
      </c>
      <c r="B42" s="3" t="s">
        <v>105</v>
      </c>
      <c r="C42" s="3" t="s">
        <v>22</v>
      </c>
      <c r="D42" s="3" t="s">
        <v>106</v>
      </c>
      <c r="E42" s="3">
        <v>9051101</v>
      </c>
      <c r="F42" s="5" t="s">
        <v>107</v>
      </c>
      <c r="G42" s="6">
        <v>80.5</v>
      </c>
      <c r="H42" s="6"/>
      <c r="I42" s="6">
        <v>80.5</v>
      </c>
      <c r="J42" s="6">
        <f t="shared" si="8"/>
        <v>48.3</v>
      </c>
      <c r="K42" s="6">
        <v>81.9</v>
      </c>
      <c r="L42" s="6">
        <f t="shared" si="7"/>
        <v>32.76</v>
      </c>
      <c r="M42" s="20">
        <f t="shared" si="9"/>
        <v>81.06</v>
      </c>
      <c r="N42" s="19">
        <f t="shared" si="10"/>
        <v>1</v>
      </c>
      <c r="O42" s="15"/>
    </row>
    <row r="43" spans="1:15" s="1" customFormat="1" ht="31.5" customHeight="1">
      <c r="A43" s="5">
        <v>39</v>
      </c>
      <c r="B43" s="3" t="s">
        <v>108</v>
      </c>
      <c r="C43" s="3" t="s">
        <v>18</v>
      </c>
      <c r="D43" s="3" t="s">
        <v>109</v>
      </c>
      <c r="E43" s="3">
        <v>9051201</v>
      </c>
      <c r="F43" s="5" t="s">
        <v>110</v>
      </c>
      <c r="G43" s="6">
        <v>70</v>
      </c>
      <c r="H43" s="6"/>
      <c r="I43" s="6">
        <v>70</v>
      </c>
      <c r="J43" s="6">
        <f t="shared" si="8"/>
        <v>42</v>
      </c>
      <c r="K43" s="6">
        <v>82.9</v>
      </c>
      <c r="L43" s="6">
        <f aca="true" t="shared" si="11" ref="L43:L55">ROUND(K43*0.4,2)</f>
        <v>33.16</v>
      </c>
      <c r="M43" s="20">
        <f t="shared" si="9"/>
        <v>75.16</v>
      </c>
      <c r="N43" s="19">
        <f t="shared" si="10"/>
        <v>1</v>
      </c>
      <c r="O43" s="15"/>
    </row>
    <row r="44" spans="1:15" s="1" customFormat="1" ht="31.5" customHeight="1">
      <c r="A44" s="5">
        <v>40</v>
      </c>
      <c r="B44" s="3" t="s">
        <v>111</v>
      </c>
      <c r="C44" s="3" t="s">
        <v>22</v>
      </c>
      <c r="D44" s="3" t="s">
        <v>109</v>
      </c>
      <c r="E44" s="3">
        <v>9051202</v>
      </c>
      <c r="F44" s="5" t="s">
        <v>112</v>
      </c>
      <c r="G44" s="6">
        <v>72.5</v>
      </c>
      <c r="H44" s="6"/>
      <c r="I44" s="6">
        <v>72.5</v>
      </c>
      <c r="J44" s="6">
        <f aca="true" t="shared" si="12" ref="J44:J55">I44*0.6</f>
        <v>43.5</v>
      </c>
      <c r="K44" s="6">
        <v>81.9</v>
      </c>
      <c r="L44" s="6">
        <f t="shared" si="11"/>
        <v>32.76</v>
      </c>
      <c r="M44" s="20">
        <f aca="true" t="shared" si="13" ref="M44:M55">J44+L44</f>
        <v>76.25999999999999</v>
      </c>
      <c r="N44" s="19">
        <f t="shared" si="10"/>
        <v>1</v>
      </c>
      <c r="O44" s="15"/>
    </row>
    <row r="45" spans="1:15" s="1" customFormat="1" ht="31.5" customHeight="1">
      <c r="A45" s="5">
        <v>41</v>
      </c>
      <c r="B45" s="3" t="s">
        <v>113</v>
      </c>
      <c r="C45" s="3" t="s">
        <v>22</v>
      </c>
      <c r="D45" s="3" t="s">
        <v>106</v>
      </c>
      <c r="E45" s="3">
        <v>9051301</v>
      </c>
      <c r="F45" s="5" t="s">
        <v>114</v>
      </c>
      <c r="G45" s="6">
        <v>70.5</v>
      </c>
      <c r="H45" s="6"/>
      <c r="I45" s="6">
        <v>70.5</v>
      </c>
      <c r="J45" s="6">
        <f t="shared" si="12"/>
        <v>42.3</v>
      </c>
      <c r="K45" s="6">
        <v>84.2</v>
      </c>
      <c r="L45" s="6">
        <f t="shared" si="11"/>
        <v>33.68</v>
      </c>
      <c r="M45" s="20">
        <f t="shared" si="13"/>
        <v>75.97999999999999</v>
      </c>
      <c r="N45" s="19">
        <f t="shared" si="10"/>
        <v>1</v>
      </c>
      <c r="O45" s="15"/>
    </row>
    <row r="46" spans="1:15" s="1" customFormat="1" ht="31.5" customHeight="1">
      <c r="A46" s="5">
        <v>42</v>
      </c>
      <c r="B46" s="3" t="s">
        <v>115</v>
      </c>
      <c r="C46" s="3" t="s">
        <v>18</v>
      </c>
      <c r="D46" s="3" t="s">
        <v>116</v>
      </c>
      <c r="E46" s="3">
        <v>9051401</v>
      </c>
      <c r="F46" s="5" t="s">
        <v>117</v>
      </c>
      <c r="G46" s="6">
        <v>68</v>
      </c>
      <c r="H46" s="6"/>
      <c r="I46" s="6">
        <v>68</v>
      </c>
      <c r="J46" s="6">
        <f t="shared" si="12"/>
        <v>40.8</v>
      </c>
      <c r="K46" s="6">
        <v>84</v>
      </c>
      <c r="L46" s="6">
        <f t="shared" si="11"/>
        <v>33.6</v>
      </c>
      <c r="M46" s="20">
        <f t="shared" si="13"/>
        <v>74.4</v>
      </c>
      <c r="N46" s="19">
        <f t="shared" si="10"/>
        <v>1</v>
      </c>
      <c r="O46" s="15"/>
    </row>
    <row r="47" spans="1:15" s="1" customFormat="1" ht="31.5" customHeight="1">
      <c r="A47" s="5">
        <v>43</v>
      </c>
      <c r="B47" s="3" t="s">
        <v>118</v>
      </c>
      <c r="C47" s="3" t="s">
        <v>22</v>
      </c>
      <c r="D47" s="3" t="s">
        <v>116</v>
      </c>
      <c r="E47" s="3">
        <v>9051501</v>
      </c>
      <c r="F47" s="5" t="s">
        <v>119</v>
      </c>
      <c r="G47" s="6">
        <v>71</v>
      </c>
      <c r="H47" s="6"/>
      <c r="I47" s="6">
        <v>71</v>
      </c>
      <c r="J47" s="6">
        <f t="shared" si="12"/>
        <v>42.6</v>
      </c>
      <c r="K47" s="6">
        <v>86.2</v>
      </c>
      <c r="L47" s="6">
        <f t="shared" si="11"/>
        <v>34.48</v>
      </c>
      <c r="M47" s="20">
        <f t="shared" si="13"/>
        <v>77.08</v>
      </c>
      <c r="N47" s="19">
        <f t="shared" si="10"/>
        <v>1</v>
      </c>
      <c r="O47" s="15"/>
    </row>
    <row r="48" spans="1:15" s="1" customFormat="1" ht="31.5" customHeight="1">
      <c r="A48" s="5">
        <v>44</v>
      </c>
      <c r="B48" s="3" t="s">
        <v>120</v>
      </c>
      <c r="C48" s="3" t="s">
        <v>22</v>
      </c>
      <c r="D48" s="3" t="s">
        <v>121</v>
      </c>
      <c r="E48" s="3">
        <v>9051601</v>
      </c>
      <c r="F48" s="5" t="s">
        <v>122</v>
      </c>
      <c r="G48" s="6">
        <v>76.5</v>
      </c>
      <c r="H48" s="6"/>
      <c r="I48" s="6">
        <v>76.5</v>
      </c>
      <c r="J48" s="6">
        <f t="shared" si="12"/>
        <v>45.9</v>
      </c>
      <c r="K48" s="6">
        <v>78.4</v>
      </c>
      <c r="L48" s="6">
        <f t="shared" si="11"/>
        <v>31.36</v>
      </c>
      <c r="M48" s="20">
        <f t="shared" si="13"/>
        <v>77.25999999999999</v>
      </c>
      <c r="N48" s="19">
        <f t="shared" si="10"/>
        <v>1</v>
      </c>
      <c r="O48" s="15"/>
    </row>
    <row r="49" spans="1:15" s="1" customFormat="1" ht="31.5" customHeight="1">
      <c r="A49" s="5">
        <v>45</v>
      </c>
      <c r="B49" s="3" t="s">
        <v>123</v>
      </c>
      <c r="C49" s="3" t="s">
        <v>22</v>
      </c>
      <c r="D49" s="3" t="s">
        <v>124</v>
      </c>
      <c r="E49" s="3">
        <v>9051701</v>
      </c>
      <c r="F49" s="5" t="s">
        <v>125</v>
      </c>
      <c r="G49" s="6">
        <v>76</v>
      </c>
      <c r="H49" s="6"/>
      <c r="I49" s="6">
        <v>76</v>
      </c>
      <c r="J49" s="6">
        <f t="shared" si="12"/>
        <v>45.6</v>
      </c>
      <c r="K49" s="6">
        <v>80</v>
      </c>
      <c r="L49" s="6">
        <f t="shared" si="11"/>
        <v>32</v>
      </c>
      <c r="M49" s="20">
        <f t="shared" si="13"/>
        <v>77.6</v>
      </c>
      <c r="N49" s="19">
        <f t="shared" si="10"/>
        <v>1</v>
      </c>
      <c r="O49" s="15"/>
    </row>
    <row r="50" spans="1:15" s="1" customFormat="1" ht="31.5" customHeight="1">
      <c r="A50" s="5">
        <v>46</v>
      </c>
      <c r="B50" s="3" t="s">
        <v>126</v>
      </c>
      <c r="C50" s="3" t="s">
        <v>22</v>
      </c>
      <c r="D50" s="3" t="s">
        <v>124</v>
      </c>
      <c r="E50" s="3">
        <v>9051701</v>
      </c>
      <c r="F50" s="5" t="s">
        <v>127</v>
      </c>
      <c r="G50" s="6">
        <v>67</v>
      </c>
      <c r="H50" s="6"/>
      <c r="I50" s="6">
        <v>67</v>
      </c>
      <c r="J50" s="6">
        <f t="shared" si="12"/>
        <v>40.199999999999996</v>
      </c>
      <c r="K50" s="6">
        <v>78.8</v>
      </c>
      <c r="L50" s="6">
        <f t="shared" si="11"/>
        <v>31.52</v>
      </c>
      <c r="M50" s="20">
        <f t="shared" si="13"/>
        <v>71.72</v>
      </c>
      <c r="N50" s="19">
        <f t="shared" si="10"/>
        <v>2</v>
      </c>
      <c r="O50" s="15"/>
    </row>
    <row r="51" spans="1:15" s="1" customFormat="1" ht="31.5" customHeight="1">
      <c r="A51" s="5">
        <v>47</v>
      </c>
      <c r="B51" s="3" t="s">
        <v>128</v>
      </c>
      <c r="C51" s="3" t="s">
        <v>22</v>
      </c>
      <c r="D51" s="3" t="s">
        <v>129</v>
      </c>
      <c r="E51" s="3">
        <v>9051801</v>
      </c>
      <c r="F51" s="5" t="s">
        <v>130</v>
      </c>
      <c r="G51" s="6">
        <v>76</v>
      </c>
      <c r="H51" s="6"/>
      <c r="I51" s="6">
        <v>76</v>
      </c>
      <c r="J51" s="6">
        <f t="shared" si="12"/>
        <v>45.6</v>
      </c>
      <c r="K51" s="6">
        <v>81.1</v>
      </c>
      <c r="L51" s="6">
        <f t="shared" si="11"/>
        <v>32.44</v>
      </c>
      <c r="M51" s="20">
        <f t="shared" si="13"/>
        <v>78.03999999999999</v>
      </c>
      <c r="N51" s="19">
        <f t="shared" si="10"/>
        <v>1</v>
      </c>
      <c r="O51" s="15"/>
    </row>
    <row r="52" spans="1:15" s="1" customFormat="1" ht="31.5" customHeight="1">
      <c r="A52" s="5">
        <v>48</v>
      </c>
      <c r="B52" s="3" t="s">
        <v>131</v>
      </c>
      <c r="C52" s="3" t="s">
        <v>18</v>
      </c>
      <c r="D52" s="3" t="s">
        <v>132</v>
      </c>
      <c r="E52" s="3">
        <v>9051901</v>
      </c>
      <c r="F52" s="5" t="s">
        <v>133</v>
      </c>
      <c r="G52" s="6">
        <v>72.5</v>
      </c>
      <c r="H52" s="6"/>
      <c r="I52" s="6">
        <v>72.5</v>
      </c>
      <c r="J52" s="6">
        <f t="shared" si="12"/>
        <v>43.5</v>
      </c>
      <c r="K52" s="6">
        <v>82.5</v>
      </c>
      <c r="L52" s="6">
        <f t="shared" si="11"/>
        <v>33</v>
      </c>
      <c r="M52" s="20">
        <f t="shared" si="13"/>
        <v>76.5</v>
      </c>
      <c r="N52" s="19">
        <f t="shared" si="10"/>
        <v>1</v>
      </c>
      <c r="O52" s="15"/>
    </row>
    <row r="53" spans="1:15" s="1" customFormat="1" ht="31.5" customHeight="1">
      <c r="A53" s="5">
        <v>49</v>
      </c>
      <c r="B53" s="3" t="s">
        <v>134</v>
      </c>
      <c r="C53" s="3" t="s">
        <v>18</v>
      </c>
      <c r="D53" s="3" t="s">
        <v>135</v>
      </c>
      <c r="E53" s="3">
        <v>9052001</v>
      </c>
      <c r="F53" s="5" t="s">
        <v>136</v>
      </c>
      <c r="G53" s="6">
        <v>75</v>
      </c>
      <c r="H53" s="6"/>
      <c r="I53" s="6">
        <v>75</v>
      </c>
      <c r="J53" s="6">
        <f t="shared" si="12"/>
        <v>45</v>
      </c>
      <c r="K53" s="6">
        <v>83.8</v>
      </c>
      <c r="L53" s="6">
        <f t="shared" si="11"/>
        <v>33.52</v>
      </c>
      <c r="M53" s="20">
        <f t="shared" si="13"/>
        <v>78.52000000000001</v>
      </c>
      <c r="N53" s="19">
        <f t="shared" si="10"/>
        <v>1</v>
      </c>
      <c r="O53" s="15"/>
    </row>
    <row r="54" spans="1:15" s="1" customFormat="1" ht="31.5" customHeight="1">
      <c r="A54" s="5">
        <v>50</v>
      </c>
      <c r="B54" s="3" t="s">
        <v>137</v>
      </c>
      <c r="C54" s="3" t="s">
        <v>22</v>
      </c>
      <c r="D54" s="3" t="s">
        <v>138</v>
      </c>
      <c r="E54" s="3">
        <v>9052101</v>
      </c>
      <c r="F54" s="5" t="s">
        <v>139</v>
      </c>
      <c r="G54" s="6">
        <v>79.5</v>
      </c>
      <c r="H54" s="6"/>
      <c r="I54" s="6">
        <v>79.5</v>
      </c>
      <c r="J54" s="6">
        <f t="shared" si="12"/>
        <v>47.699999999999996</v>
      </c>
      <c r="K54" s="6">
        <v>80.5</v>
      </c>
      <c r="L54" s="6">
        <f t="shared" si="11"/>
        <v>32.2</v>
      </c>
      <c r="M54" s="20">
        <f t="shared" si="13"/>
        <v>79.9</v>
      </c>
      <c r="N54" s="19">
        <f t="shared" si="10"/>
        <v>1</v>
      </c>
      <c r="O54" s="15"/>
    </row>
    <row r="55" spans="1:15" s="1" customFormat="1" ht="31.5" customHeight="1">
      <c r="A55" s="5">
        <v>51</v>
      </c>
      <c r="B55" s="3" t="s">
        <v>140</v>
      </c>
      <c r="C55" s="3" t="s">
        <v>18</v>
      </c>
      <c r="D55" s="3" t="s">
        <v>141</v>
      </c>
      <c r="E55" s="3">
        <v>9052201</v>
      </c>
      <c r="F55" s="5" t="s">
        <v>142</v>
      </c>
      <c r="G55" s="6">
        <v>78</v>
      </c>
      <c r="H55" s="6"/>
      <c r="I55" s="6">
        <v>78</v>
      </c>
      <c r="J55" s="6">
        <f t="shared" si="12"/>
        <v>46.8</v>
      </c>
      <c r="K55" s="6">
        <v>78.4</v>
      </c>
      <c r="L55" s="6">
        <f t="shared" si="11"/>
        <v>31.36</v>
      </c>
      <c r="M55" s="20">
        <f t="shared" si="13"/>
        <v>78.16</v>
      </c>
      <c r="N55" s="19">
        <f t="shared" si="10"/>
        <v>1</v>
      </c>
      <c r="O55" s="15"/>
    </row>
    <row r="56" spans="1:15" ht="29.25" customHeight="1">
      <c r="A56" s="25" t="s">
        <v>143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</sheetData>
  <sheetProtection password="DC08" sheet="1" formatCells="0" formatColumns="0" formatRows="0" insertColumns="0" insertRows="0" insertHyperlinks="0" deleteColumns="0" deleteRows="0" sort="0" autoFilter="0" pivotTables="0"/>
  <mergeCells count="3">
    <mergeCell ref="A2:O2"/>
    <mergeCell ref="A3:O3"/>
    <mergeCell ref="A56:O56"/>
  </mergeCells>
  <printOptions horizontalCentered="1"/>
  <pageMargins left="0.15694444444444444" right="0.15694444444444444" top="0.19652777777777777" bottom="0.3541666666666667" header="0.5118055555555555" footer="0.03888888888888889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郑云</dc:creator>
  <cp:keywords/>
  <dc:description/>
  <cp:lastModifiedBy>China</cp:lastModifiedBy>
  <cp:lastPrinted>2018-03-19T01:07:00Z</cp:lastPrinted>
  <dcterms:created xsi:type="dcterms:W3CDTF">2018-01-12T06:26:27Z</dcterms:created>
  <dcterms:modified xsi:type="dcterms:W3CDTF">2018-03-21T03:17:55Z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