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拟调入人员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'[1]eqpmad2'!#REF!</definedName>
    <definedName name="aiu_bottom">'[2]Financ. Overview'!#REF!</definedName>
    <definedName name="C09外资_D损失浪费管理不善">'[3]香港特区援建台账'!#REF!</definedName>
    <definedName name="C09外资_D损失浪费决策失误">'[3]香港特区援建台账'!#REF!</definedName>
    <definedName name="FRC">'[4]Main'!$C$9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x_SMC">[0]!Prix_SMC</definedName>
    <definedName name="s_c_list">'[7]Toolbox'!$A$7:$H$969</definedName>
    <definedName name="SCG">'[8]G.1R-Shou COP Gf'!#REF!</definedName>
    <definedName name="sdlfee">'[2]Financ. Overview'!$H$13</definedName>
    <definedName name="solar_ratio">'[9]POWER ASSUMPTIONS'!$H$7</definedName>
    <definedName name="ss7fee">'[2]Financ. Overview'!$H$18</definedName>
    <definedName name="subsfee">'[2]Financ. Overview'!$H$14</definedName>
    <definedName name="toolbox">'[10]Toolbox'!$C$5:$T$1578</definedName>
    <definedName name="V5.1Fee">'[2]Financ. Overview'!$H$15</definedName>
    <definedName name="Z32_Cost_red">'[2]Financ. Overview'!#REF!</definedName>
    <definedName name="宝兴县">'[11]Sheet1'!$C$24</definedName>
    <definedName name="二级">'[12]Sheet1'!$A$98</definedName>
    <definedName name="汉源县">'[13]Sheet1'!$A$97:$H$97</definedName>
    <definedName name="交通">'[14]Sheet1'!$C$23:$GA$23</definedName>
    <definedName name="芦山县">'[15]Sheet1'!$C$23:$GA$23</definedName>
    <definedName name="名山县">'[16]Sheet1'!$A$98</definedName>
    <definedName name="区县">'[12]Sheet1'!$C$2</definedName>
    <definedName name="区县2">'[12]Sheet1'!$C$23:$GA$23</definedName>
    <definedName name="市州">'[12]Sheet1'!$C$1:$W$1</definedName>
    <definedName name="乡镇">'[12]Sheet1'!$C$24</definedName>
    <definedName name="严道">'[17]Sheet1'!$A$98</definedName>
    <definedName name="一级">'[12]Sheet1'!$A$97:$H$97</definedName>
    <definedName name="荥经">'[18]Sheet1'!$C$1:$W$1</definedName>
    <definedName name="雨城区">'[19]Sheet1'!$C$24</definedName>
    <definedName name="债务类型">'[20]Sheet1'!$A$1:$A$8</definedName>
    <definedName name="Module.Prix_SMC" localSheetId="0">[0]!Module.Prix_SMC</definedName>
    <definedName name="_xlnm.Print_Titles" localSheetId="0">'拟调入人员名单'!$1:$2</definedName>
    <definedName name="Prix_SMC" localSheetId="0">[0]!Prix_SMC</definedName>
  </definedNames>
  <calcPr fullCalcOnLoad="1"/>
</workbook>
</file>

<file path=xl/sharedStrings.xml><?xml version="1.0" encoding="utf-8"?>
<sst xmlns="http://schemas.openxmlformats.org/spreadsheetml/2006/main" count="86" uniqueCount="57">
  <si>
    <t>石棉县部分机关、参公管理单位、事业单位公开考调工作人员拟调动人员名单</t>
  </si>
  <si>
    <t>报考单位</t>
  </si>
  <si>
    <t>考调岗位</t>
  </si>
  <si>
    <t>职位  编码</t>
  </si>
  <si>
    <t>姓名</t>
  </si>
  <si>
    <t>性别</t>
  </si>
  <si>
    <t>准考证号</t>
  </si>
  <si>
    <t>笔试成绩</t>
  </si>
  <si>
    <t>笔试折合</t>
  </si>
  <si>
    <t>面试成绩</t>
  </si>
  <si>
    <t>面试折合</t>
  </si>
  <si>
    <t>考察得分</t>
  </si>
  <si>
    <t>考察折合</t>
  </si>
  <si>
    <t>总成绩</t>
  </si>
  <si>
    <t>排名</t>
  </si>
  <si>
    <t>体检  结果</t>
  </si>
  <si>
    <t xml:space="preserve">石棉县纪委监委  </t>
  </si>
  <si>
    <t>纪检监察室工作人员</t>
  </si>
  <si>
    <t>张盟松</t>
  </si>
  <si>
    <t>男</t>
  </si>
  <si>
    <t>20180101</t>
  </si>
  <si>
    <t>合格</t>
  </si>
  <si>
    <t>石棉县残疾人     联合会</t>
  </si>
  <si>
    <t>办公室工作人员</t>
  </si>
  <si>
    <t>陈刚</t>
  </si>
  <si>
    <t>20180301</t>
  </si>
  <si>
    <t>中国共产党石棉县委员会党校</t>
  </si>
  <si>
    <t>行政办公室工作人员</t>
  </si>
  <si>
    <t>梁彪</t>
  </si>
  <si>
    <t>20180402</t>
  </si>
  <si>
    <t>石棉县社会保险事业管理局</t>
  </si>
  <si>
    <t>基金征集股工作人员</t>
  </si>
  <si>
    <t>余杰</t>
  </si>
  <si>
    <t>20180601</t>
  </si>
  <si>
    <t>中共石棉县委编办</t>
  </si>
  <si>
    <t>行政</t>
  </si>
  <si>
    <t>汪琴</t>
  </si>
  <si>
    <t>女</t>
  </si>
  <si>
    <t>石棉县人大信息中心</t>
  </si>
  <si>
    <t>管理岗位</t>
  </si>
  <si>
    <t>李享</t>
  </si>
  <si>
    <t>石棉县归侨侨眷侨属联合会</t>
  </si>
  <si>
    <t>梁洪攀</t>
  </si>
  <si>
    <t>石棉县农村产业发展中心</t>
  </si>
  <si>
    <t>专业技术岗位</t>
  </si>
  <si>
    <t>喻思能</t>
  </si>
  <si>
    <t>石棉县医疗保险   管理局</t>
  </si>
  <si>
    <t>肖蛟</t>
  </si>
  <si>
    <t>石棉县水利工程质量监督站</t>
  </si>
  <si>
    <t>苏波</t>
  </si>
  <si>
    <t>石棉县公共资源交易服务中心</t>
  </si>
  <si>
    <t>蔡伶莉</t>
  </si>
  <si>
    <t>石棉县图书馆</t>
  </si>
  <si>
    <t>李万龙</t>
  </si>
  <si>
    <t>20182801</t>
  </si>
  <si>
    <t>石棉县政务服务和信息中心</t>
  </si>
  <si>
    <t>李霞林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</si>
</sst>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sz val="10"/>
      <color indexed="8"/>
      <name val="方正小标宋简体"/>
      <family val="4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0">
      <alignment/>
      <protection/>
    </xf>
    <xf numFmtId="0" fontId="21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65" applyFont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5" fillId="0" borderId="9" xfId="65" applyFont="1" applyBorder="1" applyAlignment="1" applyProtection="1">
      <alignment horizontal="center" vertical="center" wrapText="1"/>
      <protection/>
    </xf>
    <xf numFmtId="0" fontId="6" fillId="0" borderId="9" xfId="65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65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5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面试用表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3453;&#20852;&#21439;&#28165;&#29702;&#20065;&#26449;&#20538;&#21153;&#26680;&#23454;&#26126;&#32454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2825;&#20840;&#21439;&#20065;&#26449;&#20538;&#21153;&#23436;&#25972;&#34920;\&#28165;&#29702;&#26680;&#23454;&#26126;&#32454;&#34920;&#65288;6&#26376;29&#26085;&#20462;&#25913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27721;&#28304;&#21439;&#23457;&#35745;&#2361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7096;&#38376;\&#21306;&#32423;&#37096;&#38376;\&#20132;&#36890;&#23616;\&#20132;&#36890;&#23616;&#28165;&#29702;&#26680;&#23454;&#26126;&#32454;&#34920;&#65288;6&#26376;29&#26085;&#20462;&#25913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3446;&#23665;&#21439;&#20065;&#26449;&#20538;&#21153;&#28165;&#29702;&#26680;&#23454;&#34920;&#26126;&#32454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2010&#24180;&#20065;&#26449;&#20538;&#21153;\&#26126;&#32454;&#34920;\&#33945;&#39030;&#23665;&#38215;&#28165;&#29702;&#26680;&#23454;&#26126;&#32454;&#34920;&#65288;6&#26376;29&#26085;&#20462;&#25913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20005;&#36947;&#38215;\&#28165;&#29702;&#26680;&#23454;&#26126;&#32454;&#34920;&#65288;6&#26376;29&#26085;&#20462;&#25913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23433;&#38742;\&#20065;&#26449;&#20538;&#21153;&#28165;&#29702;&#26680;&#23454;&#38145;&#23450;&#25253;&#34920;(&#20197;&#27492;&#20214;&#20026;&#20934;)\&#28165;&#29702;&#26680;&#23454;&#26126;&#32454;&#34920;&#65288;6&#26376;29&#26085;&#20462;&#25913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0538;&#21153;&#28165;&#29702;\&#20065;&#38215;\&#20843;&#27493;\&#28165;&#29702;&#26680;&#23454;&#26126;&#32454;&#34920;&#65288;6&#26376;29&#26085;&#20462;&#259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38468;&#22478;&#200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40644;&#20852;&#25935;&#22791;&#20221;&#25991;&#20214;\&#23457;&#35745;&#39033;&#30446;\2010&#24180;\&#22806;&#36164;&#23457;&#35745;\&#21488;&#36134;\10&#26376;&#20221;\10&#26376;&#21488;&#36134;\&#21488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120;&#29992;&#25991;&#20214;\&#24120;&#29992;&#25991;&#20214;\&#24120;&#29992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香港特区援建台账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pane xSplit="6" ySplit="2" topLeftCell="G3" activePane="bottomRight" state="frozen"/>
      <selection pane="bottomRight" activeCell="Q8" sqref="Q8"/>
    </sheetView>
  </sheetViews>
  <sheetFormatPr defaultColWidth="9.00390625" defaultRowHeight="14.25"/>
  <cols>
    <col min="1" max="1" width="15.875" style="2" customWidth="1"/>
    <col min="2" max="2" width="9.00390625" style="2" customWidth="1"/>
    <col min="3" max="3" width="6.75390625" style="2" customWidth="1"/>
    <col min="4" max="4" width="9.125" style="3" customWidth="1"/>
    <col min="5" max="5" width="6.75390625" style="2" customWidth="1"/>
    <col min="6" max="6" width="11.75390625" style="2" customWidth="1"/>
    <col min="7" max="9" width="9.00390625" style="1" customWidth="1"/>
    <col min="10" max="10" width="8.875" style="1" customWidth="1"/>
    <col min="11" max="11" width="8.375" style="1" customWidth="1"/>
    <col min="12" max="12" width="8.00390625" style="1" customWidth="1"/>
    <col min="13" max="13" width="10.25390625" style="1" customWidth="1"/>
    <col min="14" max="14" width="5.625" style="1" customWidth="1"/>
    <col min="15" max="15" width="6.125" style="2" customWidth="1"/>
    <col min="16" max="16384" width="9.00390625" style="2" customWidth="1"/>
  </cols>
  <sheetData>
    <row r="1" spans="1:15" ht="31.5" customHeight="1">
      <c r="A1" s="4" t="s">
        <v>0</v>
      </c>
      <c r="B1" s="4"/>
      <c r="C1" s="4"/>
      <c r="D1" s="5"/>
      <c r="E1" s="4"/>
      <c r="F1" s="4"/>
      <c r="G1" s="6"/>
      <c r="H1" s="6"/>
      <c r="I1" s="6"/>
      <c r="J1" s="6"/>
      <c r="K1" s="6"/>
      <c r="L1" s="6"/>
      <c r="M1" s="6"/>
      <c r="N1" s="6"/>
      <c r="O1" s="4"/>
    </row>
    <row r="2" spans="1:15" s="1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1" customFormat="1" ht="33" customHeight="1">
      <c r="A3" s="9" t="s">
        <v>16</v>
      </c>
      <c r="B3" s="9" t="s">
        <v>17</v>
      </c>
      <c r="C3" s="9">
        <v>1801</v>
      </c>
      <c r="D3" s="10" t="s">
        <v>18</v>
      </c>
      <c r="E3" s="9" t="s">
        <v>19</v>
      </c>
      <c r="F3" s="11" t="s">
        <v>20</v>
      </c>
      <c r="G3" s="9">
        <v>64</v>
      </c>
      <c r="H3" s="9">
        <f aca="true" t="shared" si="0" ref="H3:H15">G3*0.4</f>
        <v>25.6</v>
      </c>
      <c r="I3" s="9">
        <v>89.4</v>
      </c>
      <c r="J3" s="9">
        <f aca="true" t="shared" si="1" ref="J3:J15">I3*0.4</f>
        <v>35.760000000000005</v>
      </c>
      <c r="K3" s="9">
        <v>93</v>
      </c>
      <c r="L3" s="9">
        <f aca="true" t="shared" si="2" ref="L3:L15">K3/5</f>
        <v>18.6</v>
      </c>
      <c r="M3" s="9">
        <f aca="true" t="shared" si="3" ref="M3:M15">H3+J3+L3</f>
        <v>79.96000000000001</v>
      </c>
      <c r="N3" s="9">
        <v>1</v>
      </c>
      <c r="O3" s="9" t="s">
        <v>21</v>
      </c>
    </row>
    <row r="4" spans="1:15" s="1" customFormat="1" ht="33" customHeight="1">
      <c r="A4" s="12" t="s">
        <v>22</v>
      </c>
      <c r="B4" s="12" t="s">
        <v>23</v>
      </c>
      <c r="C4" s="12">
        <v>1803</v>
      </c>
      <c r="D4" s="12" t="s">
        <v>24</v>
      </c>
      <c r="E4" s="9" t="s">
        <v>19</v>
      </c>
      <c r="F4" s="11" t="s">
        <v>25</v>
      </c>
      <c r="G4" s="9">
        <v>83</v>
      </c>
      <c r="H4" s="9">
        <f t="shared" si="0"/>
        <v>33.2</v>
      </c>
      <c r="I4" s="9">
        <v>82.4</v>
      </c>
      <c r="J4" s="9">
        <f t="shared" si="1"/>
        <v>32.96</v>
      </c>
      <c r="K4" s="9">
        <v>79.5</v>
      </c>
      <c r="L4" s="9">
        <f t="shared" si="2"/>
        <v>15.9</v>
      </c>
      <c r="M4" s="9">
        <f t="shared" si="3"/>
        <v>82.06</v>
      </c>
      <c r="N4" s="9">
        <v>1</v>
      </c>
      <c r="O4" s="9" t="s">
        <v>21</v>
      </c>
    </row>
    <row r="5" spans="1:15" s="1" customFormat="1" ht="33" customHeight="1">
      <c r="A5" s="10" t="s">
        <v>26</v>
      </c>
      <c r="B5" s="10" t="s">
        <v>27</v>
      </c>
      <c r="C5" s="10">
        <v>1804</v>
      </c>
      <c r="D5" s="10" t="s">
        <v>28</v>
      </c>
      <c r="E5" s="9" t="s">
        <v>19</v>
      </c>
      <c r="F5" s="11" t="s">
        <v>29</v>
      </c>
      <c r="G5" s="9">
        <v>65</v>
      </c>
      <c r="H5" s="9">
        <f t="shared" si="0"/>
        <v>26</v>
      </c>
      <c r="I5" s="9">
        <v>84.2</v>
      </c>
      <c r="J5" s="9">
        <f t="shared" si="1"/>
        <v>33.68</v>
      </c>
      <c r="K5" s="9">
        <v>95</v>
      </c>
      <c r="L5" s="9">
        <f t="shared" si="2"/>
        <v>19</v>
      </c>
      <c r="M5" s="9">
        <f t="shared" si="3"/>
        <v>78.68</v>
      </c>
      <c r="N5" s="9">
        <v>1</v>
      </c>
      <c r="O5" s="9" t="s">
        <v>21</v>
      </c>
    </row>
    <row r="6" spans="1:15" s="1" customFormat="1" ht="33" customHeight="1">
      <c r="A6" s="10" t="s">
        <v>30</v>
      </c>
      <c r="B6" s="10" t="s">
        <v>31</v>
      </c>
      <c r="C6" s="10">
        <v>1806</v>
      </c>
      <c r="D6" s="10" t="s">
        <v>32</v>
      </c>
      <c r="E6" s="9" t="s">
        <v>19</v>
      </c>
      <c r="F6" s="11" t="s">
        <v>33</v>
      </c>
      <c r="G6" s="9">
        <v>56</v>
      </c>
      <c r="H6" s="9">
        <f t="shared" si="0"/>
        <v>22.400000000000002</v>
      </c>
      <c r="I6" s="9">
        <v>77.2</v>
      </c>
      <c r="J6" s="9">
        <f t="shared" si="1"/>
        <v>30.880000000000003</v>
      </c>
      <c r="K6" s="9">
        <v>98</v>
      </c>
      <c r="L6" s="9">
        <f t="shared" si="2"/>
        <v>19.6</v>
      </c>
      <c r="M6" s="9">
        <f t="shared" si="3"/>
        <v>72.88</v>
      </c>
      <c r="N6" s="9">
        <v>1</v>
      </c>
      <c r="O6" s="9" t="s">
        <v>21</v>
      </c>
    </row>
    <row r="7" spans="1:15" s="1" customFormat="1" ht="33" customHeight="1">
      <c r="A7" s="13" t="s">
        <v>34</v>
      </c>
      <c r="B7" s="13" t="s">
        <v>35</v>
      </c>
      <c r="C7" s="13">
        <v>1814</v>
      </c>
      <c r="D7" s="10" t="s">
        <v>36</v>
      </c>
      <c r="E7" s="9" t="s">
        <v>37</v>
      </c>
      <c r="F7" s="9">
        <v>20181403</v>
      </c>
      <c r="G7" s="9">
        <v>73</v>
      </c>
      <c r="H7" s="9">
        <f t="shared" si="0"/>
        <v>29.200000000000003</v>
      </c>
      <c r="I7" s="9">
        <v>82.6</v>
      </c>
      <c r="J7" s="9">
        <f t="shared" si="1"/>
        <v>33.04</v>
      </c>
      <c r="K7" s="9">
        <v>96</v>
      </c>
      <c r="L7" s="9">
        <f t="shared" si="2"/>
        <v>19.2</v>
      </c>
      <c r="M7" s="9">
        <f t="shared" si="3"/>
        <v>81.44</v>
      </c>
      <c r="N7" s="9">
        <v>1</v>
      </c>
      <c r="O7" s="9" t="s">
        <v>21</v>
      </c>
    </row>
    <row r="8" spans="1:15" s="1" customFormat="1" ht="33" customHeight="1">
      <c r="A8" s="14" t="s">
        <v>38</v>
      </c>
      <c r="B8" s="14" t="s">
        <v>39</v>
      </c>
      <c r="C8" s="12">
        <v>1809</v>
      </c>
      <c r="D8" s="12" t="s">
        <v>40</v>
      </c>
      <c r="E8" s="9" t="s">
        <v>37</v>
      </c>
      <c r="F8" s="9">
        <v>20180901</v>
      </c>
      <c r="G8" s="9">
        <v>61</v>
      </c>
      <c r="H8" s="9">
        <f t="shared" si="0"/>
        <v>24.400000000000002</v>
      </c>
      <c r="I8" s="9">
        <v>82.6</v>
      </c>
      <c r="J8" s="9">
        <f t="shared" si="1"/>
        <v>33.04</v>
      </c>
      <c r="K8" s="9">
        <v>93</v>
      </c>
      <c r="L8" s="9">
        <f t="shared" si="2"/>
        <v>18.6</v>
      </c>
      <c r="M8" s="9">
        <f t="shared" si="3"/>
        <v>76.03999999999999</v>
      </c>
      <c r="N8" s="9">
        <v>1</v>
      </c>
      <c r="O8" s="9" t="s">
        <v>21</v>
      </c>
    </row>
    <row r="9" spans="1:15" s="1" customFormat="1" ht="33" customHeight="1">
      <c r="A9" s="14" t="s">
        <v>41</v>
      </c>
      <c r="B9" s="14" t="s">
        <v>39</v>
      </c>
      <c r="C9" s="12">
        <v>1811</v>
      </c>
      <c r="D9" s="12" t="s">
        <v>42</v>
      </c>
      <c r="E9" s="9" t="s">
        <v>19</v>
      </c>
      <c r="F9" s="9">
        <v>20181101</v>
      </c>
      <c r="G9" s="9">
        <v>77</v>
      </c>
      <c r="H9" s="9">
        <f t="shared" si="0"/>
        <v>30.8</v>
      </c>
      <c r="I9" s="9">
        <v>81.8</v>
      </c>
      <c r="J9" s="9">
        <f t="shared" si="1"/>
        <v>32.72</v>
      </c>
      <c r="K9" s="9">
        <v>100</v>
      </c>
      <c r="L9" s="9">
        <f t="shared" si="2"/>
        <v>20</v>
      </c>
      <c r="M9" s="9">
        <f t="shared" si="3"/>
        <v>83.52</v>
      </c>
      <c r="N9" s="9">
        <v>1</v>
      </c>
      <c r="O9" s="9" t="s">
        <v>21</v>
      </c>
    </row>
    <row r="10" spans="1:15" s="1" customFormat="1" ht="33" customHeight="1">
      <c r="A10" s="10" t="s">
        <v>43</v>
      </c>
      <c r="B10" s="10" t="s">
        <v>44</v>
      </c>
      <c r="C10" s="13">
        <v>1817</v>
      </c>
      <c r="D10" s="10" t="s">
        <v>45</v>
      </c>
      <c r="E10" s="9" t="s">
        <v>19</v>
      </c>
      <c r="F10" s="9">
        <v>20181704</v>
      </c>
      <c r="G10" s="9">
        <v>57</v>
      </c>
      <c r="H10" s="9">
        <f t="shared" si="0"/>
        <v>22.8</v>
      </c>
      <c r="I10" s="9">
        <v>80</v>
      </c>
      <c r="J10" s="9">
        <f t="shared" si="1"/>
        <v>32</v>
      </c>
      <c r="K10" s="9">
        <v>99.7</v>
      </c>
      <c r="L10" s="9">
        <f t="shared" si="2"/>
        <v>19.94</v>
      </c>
      <c r="M10" s="9">
        <f t="shared" si="3"/>
        <v>74.74</v>
      </c>
      <c r="N10" s="9">
        <v>1</v>
      </c>
      <c r="O10" s="9" t="s">
        <v>21</v>
      </c>
    </row>
    <row r="11" spans="1:15" s="1" customFormat="1" ht="33" customHeight="1">
      <c r="A11" s="14" t="s">
        <v>46</v>
      </c>
      <c r="B11" s="14" t="s">
        <v>39</v>
      </c>
      <c r="C11" s="14">
        <v>1821</v>
      </c>
      <c r="D11" s="12" t="s">
        <v>47</v>
      </c>
      <c r="E11" s="9" t="s">
        <v>37</v>
      </c>
      <c r="F11" s="9">
        <v>20182101</v>
      </c>
      <c r="G11" s="9">
        <v>53</v>
      </c>
      <c r="H11" s="9">
        <f t="shared" si="0"/>
        <v>21.200000000000003</v>
      </c>
      <c r="I11" s="9">
        <v>81</v>
      </c>
      <c r="J11" s="9">
        <f t="shared" si="1"/>
        <v>32.4</v>
      </c>
      <c r="K11" s="9">
        <v>86.85</v>
      </c>
      <c r="L11" s="9">
        <f t="shared" si="2"/>
        <v>17.369999999999997</v>
      </c>
      <c r="M11" s="9">
        <f t="shared" si="3"/>
        <v>70.97</v>
      </c>
      <c r="N11" s="9">
        <v>1</v>
      </c>
      <c r="O11" s="9" t="s">
        <v>21</v>
      </c>
    </row>
    <row r="12" spans="1:15" s="1" customFormat="1" ht="33" customHeight="1">
      <c r="A12" s="14" t="s">
        <v>48</v>
      </c>
      <c r="B12" s="14" t="s">
        <v>44</v>
      </c>
      <c r="C12" s="14">
        <v>1825</v>
      </c>
      <c r="D12" s="12" t="s">
        <v>49</v>
      </c>
      <c r="E12" s="9" t="s">
        <v>19</v>
      </c>
      <c r="F12" s="9">
        <v>20182501</v>
      </c>
      <c r="G12" s="9">
        <v>57</v>
      </c>
      <c r="H12" s="9">
        <f t="shared" si="0"/>
        <v>22.8</v>
      </c>
      <c r="I12" s="9">
        <v>78.6</v>
      </c>
      <c r="J12" s="9">
        <f t="shared" si="1"/>
        <v>31.439999999999998</v>
      </c>
      <c r="K12" s="9">
        <v>92.4</v>
      </c>
      <c r="L12" s="9">
        <f t="shared" si="2"/>
        <v>18.48</v>
      </c>
      <c r="M12" s="9">
        <f t="shared" si="3"/>
        <v>72.72</v>
      </c>
      <c r="N12" s="9">
        <v>1</v>
      </c>
      <c r="O12" s="9" t="s">
        <v>21</v>
      </c>
    </row>
    <row r="13" spans="1:15" s="1" customFormat="1" ht="33" customHeight="1">
      <c r="A13" s="13" t="s">
        <v>50</v>
      </c>
      <c r="B13" s="13" t="s">
        <v>39</v>
      </c>
      <c r="C13" s="13">
        <v>1826</v>
      </c>
      <c r="D13" s="10" t="s">
        <v>51</v>
      </c>
      <c r="E13" s="9" t="s">
        <v>37</v>
      </c>
      <c r="F13" s="9">
        <v>20182602</v>
      </c>
      <c r="G13" s="9">
        <v>49</v>
      </c>
      <c r="H13" s="9">
        <f t="shared" si="0"/>
        <v>19.6</v>
      </c>
      <c r="I13" s="9">
        <v>85</v>
      </c>
      <c r="J13" s="9">
        <f t="shared" si="1"/>
        <v>34</v>
      </c>
      <c r="K13" s="9">
        <v>94</v>
      </c>
      <c r="L13" s="9">
        <f t="shared" si="2"/>
        <v>18.8</v>
      </c>
      <c r="M13" s="9">
        <f t="shared" si="3"/>
        <v>72.4</v>
      </c>
      <c r="N13" s="9">
        <v>1</v>
      </c>
      <c r="O13" s="9" t="s">
        <v>21</v>
      </c>
    </row>
    <row r="14" spans="1:15" s="1" customFormat="1" ht="33" customHeight="1">
      <c r="A14" s="14" t="s">
        <v>52</v>
      </c>
      <c r="B14" s="14" t="s">
        <v>44</v>
      </c>
      <c r="C14" s="14">
        <v>1828</v>
      </c>
      <c r="D14" s="12" t="s">
        <v>53</v>
      </c>
      <c r="E14" s="9" t="s">
        <v>19</v>
      </c>
      <c r="F14" s="11" t="s">
        <v>54</v>
      </c>
      <c r="G14" s="9">
        <v>69</v>
      </c>
      <c r="H14" s="9">
        <f t="shared" si="0"/>
        <v>27.6</v>
      </c>
      <c r="I14" s="9">
        <v>78.8</v>
      </c>
      <c r="J14" s="9">
        <f t="shared" si="1"/>
        <v>31.52</v>
      </c>
      <c r="K14" s="9">
        <v>95</v>
      </c>
      <c r="L14" s="9">
        <f t="shared" si="2"/>
        <v>19</v>
      </c>
      <c r="M14" s="9">
        <f t="shared" si="3"/>
        <v>78.12</v>
      </c>
      <c r="N14" s="9">
        <v>1</v>
      </c>
      <c r="O14" s="9" t="s">
        <v>21</v>
      </c>
    </row>
    <row r="15" spans="1:15" s="1" customFormat="1" ht="33" customHeight="1">
      <c r="A15" s="14" t="s">
        <v>55</v>
      </c>
      <c r="B15" s="14" t="s">
        <v>39</v>
      </c>
      <c r="C15" s="14">
        <v>1832</v>
      </c>
      <c r="D15" s="12" t="s">
        <v>56</v>
      </c>
      <c r="E15" s="9" t="s">
        <v>37</v>
      </c>
      <c r="F15" s="9">
        <v>20183201</v>
      </c>
      <c r="G15" s="9">
        <v>49</v>
      </c>
      <c r="H15" s="9">
        <f t="shared" si="0"/>
        <v>19.6</v>
      </c>
      <c r="I15" s="9">
        <v>80.8</v>
      </c>
      <c r="J15" s="9">
        <f t="shared" si="1"/>
        <v>32.32</v>
      </c>
      <c r="K15" s="9">
        <v>90</v>
      </c>
      <c r="L15" s="9">
        <f t="shared" si="2"/>
        <v>18</v>
      </c>
      <c r="M15" s="9">
        <f t="shared" si="3"/>
        <v>69.92</v>
      </c>
      <c r="N15" s="9">
        <v>1</v>
      </c>
      <c r="O15" s="9" t="s">
        <v>21</v>
      </c>
    </row>
  </sheetData>
  <sheetProtection/>
  <mergeCells count="1">
    <mergeCell ref="A1:O1"/>
  </mergeCells>
  <printOptions/>
  <pageMargins left="0.35" right="0.12" top="0.28" bottom="0.35" header="0.16" footer="0.0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RSJ005</dc:creator>
  <cp:keywords/>
  <dc:description/>
  <cp:lastModifiedBy>RSJ005</cp:lastModifiedBy>
  <dcterms:created xsi:type="dcterms:W3CDTF">2018-03-24T02:41:36Z</dcterms:created>
  <dcterms:modified xsi:type="dcterms:W3CDTF">2018-04-12T03:53:29Z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