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汇总排名表" sheetId="1" r:id="rId1"/>
  </sheets>
  <definedNames>
    <definedName name="_xlnm.Print_Area" localSheetId="0">'汇总排名表'!$A$1:$M$90</definedName>
  </definedNames>
  <calcPr fullCalcOnLoad="1"/>
</workbook>
</file>

<file path=xl/sharedStrings.xml><?xml version="1.0" encoding="utf-8"?>
<sst xmlns="http://schemas.openxmlformats.org/spreadsheetml/2006/main" count="366" uniqueCount="218">
  <si>
    <t>阿坝州2018年从优秀村干部、优秀工人农民和服务基层项目人员中考试录用乡镇机关
公务员考试总成绩</t>
  </si>
  <si>
    <t>序号</t>
  </si>
  <si>
    <t>姓名</t>
  </si>
  <si>
    <t>报考职位</t>
  </si>
  <si>
    <t>职位编码</t>
  </si>
  <si>
    <t>准考证号</t>
  </si>
  <si>
    <t>行政职业能力测验</t>
  </si>
  <si>
    <t>公共基础知识</t>
  </si>
  <si>
    <t>笔试折合成绩</t>
  </si>
  <si>
    <t>笔试成绩排名</t>
  </si>
  <si>
    <t>面试成绩</t>
  </si>
  <si>
    <t>面试折合
成绩</t>
  </si>
  <si>
    <t>总成绩</t>
  </si>
  <si>
    <t>总排名</t>
  </si>
  <si>
    <t>杨小兵</t>
  </si>
  <si>
    <t>阿坝州面向优秀村干部考录乡镇主任科员及以下</t>
  </si>
  <si>
    <t>60170001</t>
  </si>
  <si>
    <t>8042217010119</t>
  </si>
  <si>
    <t>董飞</t>
  </si>
  <si>
    <t>8042217010214</t>
  </si>
  <si>
    <t>杨茂</t>
  </si>
  <si>
    <t>8042217010113</t>
  </si>
  <si>
    <t>刘文志</t>
  </si>
  <si>
    <t>8042217010101</t>
  </si>
  <si>
    <t>吴勇义</t>
  </si>
  <si>
    <t>8042217010218</t>
  </si>
  <si>
    <t>杨攀兵</t>
  </si>
  <si>
    <t>8042217010106</t>
  </si>
  <si>
    <t>陈亮</t>
  </si>
  <si>
    <t>8042217010202</t>
  </si>
  <si>
    <t>杨小君</t>
  </si>
  <si>
    <t>8042217010217</t>
  </si>
  <si>
    <t>任芳科</t>
  </si>
  <si>
    <t>8042217010219</t>
  </si>
  <si>
    <t>温朝富</t>
  </si>
  <si>
    <t>8042217010130</t>
  </si>
  <si>
    <t>龙江林</t>
  </si>
  <si>
    <t>8042217010212</t>
  </si>
  <si>
    <t>恩波特</t>
  </si>
  <si>
    <t>8042217010129</t>
  </si>
  <si>
    <t>阿斯甲</t>
  </si>
  <si>
    <t>8042217010111</t>
  </si>
  <si>
    <t>王金云</t>
  </si>
  <si>
    <t>8042217010222</t>
  </si>
  <si>
    <t>唐明鸿</t>
  </si>
  <si>
    <t>8042217010102</t>
  </si>
  <si>
    <t>泽让甲</t>
  </si>
  <si>
    <t>马尔康市面向优秀工人农民考录乡镇主任科员及以下</t>
  </si>
  <si>
    <t>60170002</t>
  </si>
  <si>
    <t>8042217010413</t>
  </si>
  <si>
    <t>王锐</t>
  </si>
  <si>
    <t>8042217010309</t>
  </si>
  <si>
    <t>寇剑勇</t>
  </si>
  <si>
    <t>8042217010223</t>
  </si>
  <si>
    <t>肖骁</t>
  </si>
  <si>
    <t>马尔康市面向服务基层项目人员考录乡镇主任科员及以下</t>
  </si>
  <si>
    <t>60170003</t>
  </si>
  <si>
    <t>8042217010426</t>
  </si>
  <si>
    <t>亚玛泽珍</t>
  </si>
  <si>
    <t>8042217010419</t>
  </si>
  <si>
    <t>索娜卓玛</t>
  </si>
  <si>
    <t>8042217010421</t>
  </si>
  <si>
    <t>仁青卓玛</t>
  </si>
  <si>
    <t>8042217010508</t>
  </si>
  <si>
    <t>罗立尧</t>
  </si>
  <si>
    <t>8042217010418</t>
  </si>
  <si>
    <t>保翔凤</t>
  </si>
  <si>
    <t>8042217010424</t>
  </si>
  <si>
    <t>王平宇</t>
  </si>
  <si>
    <t>8042217010429</t>
  </si>
  <si>
    <t>胡剑</t>
  </si>
  <si>
    <t>小金县面向服务基层项目人员考录乡镇主任科员及以下</t>
  </si>
  <si>
    <t>60170004</t>
  </si>
  <si>
    <t>8042217010524</t>
  </si>
  <si>
    <t>郭远琼</t>
  </si>
  <si>
    <t>8042217010512</t>
  </si>
  <si>
    <t>周义静</t>
  </si>
  <si>
    <t>8042217010525</t>
  </si>
  <si>
    <t>罗正英</t>
  </si>
  <si>
    <t>8042217010510</t>
  </si>
  <si>
    <t>王博</t>
  </si>
  <si>
    <t>阿坝县面向服务基层项目人员考录乡镇主任科员及以下</t>
  </si>
  <si>
    <t>60170005</t>
  </si>
  <si>
    <t>8042217010702</t>
  </si>
  <si>
    <t>寇茂香</t>
  </si>
  <si>
    <t>8042217010721</t>
  </si>
  <si>
    <t>金古拉</t>
  </si>
  <si>
    <t>8042217010716</t>
  </si>
  <si>
    <t>易伸初</t>
  </si>
  <si>
    <t>8042217010714</t>
  </si>
  <si>
    <t>卢晓晓</t>
  </si>
  <si>
    <t>8042217010706</t>
  </si>
  <si>
    <t>蒋贵燕</t>
  </si>
  <si>
    <t>8042217010709</t>
  </si>
  <si>
    <t>严宥章</t>
  </si>
  <si>
    <t>8042217010614</t>
  </si>
  <si>
    <t>李华英</t>
  </si>
  <si>
    <t>8042217010722</t>
  </si>
  <si>
    <t>马发辉</t>
  </si>
  <si>
    <t>8042217010623</t>
  </si>
  <si>
    <t>郑泽兰</t>
  </si>
  <si>
    <t>8042217010715</t>
  </si>
  <si>
    <t>仁真多杰</t>
  </si>
  <si>
    <t>8042217010626</t>
  </si>
  <si>
    <t>徐德军</t>
  </si>
  <si>
    <t>8042217010712</t>
  </si>
  <si>
    <t>郭强</t>
  </si>
  <si>
    <t>8042217010615</t>
  </si>
  <si>
    <t>龙永康</t>
  </si>
  <si>
    <t>8042217010701</t>
  </si>
  <si>
    <t>泽里她</t>
  </si>
  <si>
    <t>8042217010624</t>
  </si>
  <si>
    <t>叶龙春</t>
  </si>
  <si>
    <t>若尔盖县面向服务基层项目人员考录乡镇主任科员及以下</t>
  </si>
  <si>
    <t>60170006</t>
  </si>
  <si>
    <t>8042217010803</t>
  </si>
  <si>
    <t>王莉</t>
  </si>
  <si>
    <t>8042217010805</t>
  </si>
  <si>
    <t>更让足</t>
  </si>
  <si>
    <t>8042217010806</t>
  </si>
  <si>
    <t>罗安静</t>
  </si>
  <si>
    <t>壤塘县面向服务基层项目人员考录乡镇主任科员及以下</t>
  </si>
  <si>
    <t>60170007</t>
  </si>
  <si>
    <t>8042217010817</t>
  </si>
  <si>
    <t>陈磊</t>
  </si>
  <si>
    <t>8042217010903</t>
  </si>
  <si>
    <t>张国怡</t>
  </si>
  <si>
    <t>8042217010916</t>
  </si>
  <si>
    <t>李和鑫</t>
  </si>
  <si>
    <t>8042217010813</t>
  </si>
  <si>
    <t>刘琴琴</t>
  </si>
  <si>
    <t>8042217010823</t>
  </si>
  <si>
    <t>耿让卓玛</t>
  </si>
  <si>
    <t>8042217010818</t>
  </si>
  <si>
    <t>陈娇</t>
  </si>
  <si>
    <t>8042217010913</t>
  </si>
  <si>
    <t>张余飞</t>
  </si>
  <si>
    <t>8042217010905</t>
  </si>
  <si>
    <t>三基江</t>
  </si>
  <si>
    <t>8042217010915</t>
  </si>
  <si>
    <t>格桑卓玛</t>
  </si>
  <si>
    <t>8042217010924</t>
  </si>
  <si>
    <t>曾顔琼</t>
  </si>
  <si>
    <t>8042217010908</t>
  </si>
  <si>
    <t>马云</t>
  </si>
  <si>
    <t>汶川县面向优秀工人农民考录乡镇主任科员及以下</t>
  </si>
  <si>
    <t>60170008</t>
  </si>
  <si>
    <t>8042217011021</t>
  </si>
  <si>
    <t>钟姮</t>
  </si>
  <si>
    <t>8042217010929</t>
  </si>
  <si>
    <t>罗勇</t>
  </si>
  <si>
    <t>8042217011015</t>
  </si>
  <si>
    <t>杨思颖</t>
  </si>
  <si>
    <t>汶川县面向服务基层项目人员考录乡镇主任科员及以下</t>
  </si>
  <si>
    <t>60170009</t>
  </si>
  <si>
    <t>8042217011113</t>
  </si>
  <si>
    <t>尚泽永</t>
  </si>
  <si>
    <t>8042217011116</t>
  </si>
  <si>
    <t>刘鹏举</t>
  </si>
  <si>
    <t>8042217011121</t>
  </si>
  <si>
    <t>卫攀</t>
  </si>
  <si>
    <t>理县面向服务基层项目人员考录乡镇主任科员及以下</t>
  </si>
  <si>
    <t>60170010</t>
  </si>
  <si>
    <t>8042217011215</t>
  </si>
  <si>
    <t>王玲</t>
  </si>
  <si>
    <t>8042217011212</t>
  </si>
  <si>
    <t>寇剑萍</t>
  </si>
  <si>
    <t>8042217011201</t>
  </si>
  <si>
    <t>杨菊</t>
  </si>
  <si>
    <t>8042217011208</t>
  </si>
  <si>
    <t>杨姝</t>
  </si>
  <si>
    <t>8042217011213</t>
  </si>
  <si>
    <t>王婧</t>
  </si>
  <si>
    <t>8042217011128</t>
  </si>
  <si>
    <t>马锟</t>
  </si>
  <si>
    <t>茂县面向优秀工人农民考录乡镇主任科员及以下</t>
  </si>
  <si>
    <t>60170011</t>
  </si>
  <si>
    <t>8042217011403</t>
  </si>
  <si>
    <t>黄一洪</t>
  </si>
  <si>
    <t>8042217011225</t>
  </si>
  <si>
    <t>陈苏花</t>
  </si>
  <si>
    <t>8042217011317</t>
  </si>
  <si>
    <t>黄公润</t>
  </si>
  <si>
    <t>茂县面向服务基层项目人员考录乡镇主任科员及以下</t>
  </si>
  <si>
    <t>60170012</t>
  </si>
  <si>
    <t>8042217011422</t>
  </si>
  <si>
    <t>杨志力</t>
  </si>
  <si>
    <t>8042217011418</t>
  </si>
  <si>
    <t>张月</t>
  </si>
  <si>
    <t>8042217011426</t>
  </si>
  <si>
    <t>赵兴悦</t>
  </si>
  <si>
    <t>松潘县面向服务基层项目人员考录乡镇主任科员及以下</t>
  </si>
  <si>
    <t>60170013</t>
  </si>
  <si>
    <t>8042217011527</t>
  </si>
  <si>
    <t>孟贤军</t>
  </si>
  <si>
    <t>8042217011518</t>
  </si>
  <si>
    <t>文太菊</t>
  </si>
  <si>
    <t>8042217011506</t>
  </si>
  <si>
    <t>谢丹</t>
  </si>
  <si>
    <t>8042217011524</t>
  </si>
  <si>
    <t>陈文琴</t>
  </si>
  <si>
    <t>8042217011502</t>
  </si>
  <si>
    <t>艾小琴</t>
  </si>
  <si>
    <t>8042217011508</t>
  </si>
  <si>
    <t>赵华毅</t>
  </si>
  <si>
    <t>九寨沟县面向服务基层项目人员考录乡镇主任科员及以下</t>
  </si>
  <si>
    <t>60170014</t>
  </si>
  <si>
    <t>8042217011608</t>
  </si>
  <si>
    <t>朱雯佳</t>
  </si>
  <si>
    <t>8042217011613</t>
  </si>
  <si>
    <t>张雨</t>
  </si>
  <si>
    <t>8042217011602</t>
  </si>
  <si>
    <t>马兴远</t>
  </si>
  <si>
    <t>8042217011612</t>
  </si>
  <si>
    <t>宛水青</t>
  </si>
  <si>
    <t>8042217011529</t>
  </si>
  <si>
    <t>彭木兰</t>
  </si>
  <si>
    <t>8042217011619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</si>
</sst>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1"/>
      <color indexed="8"/>
      <name val="黑体"/>
      <family val="3"/>
    </font>
    <font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8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left" vertical="center"/>
      <protection locked="0"/>
    </xf>
    <xf numFmtId="176" fontId="23" fillId="0" borderId="9" xfId="0" applyNumberFormat="1" applyFont="1" applyBorder="1" applyAlignment="1" applyProtection="1">
      <alignment horizontal="center" vertical="center"/>
      <protection locked="0"/>
    </xf>
    <xf numFmtId="176" fontId="23" fillId="0" borderId="9" xfId="0" applyNumberFormat="1" applyFont="1" applyBorder="1" applyAlignment="1">
      <alignment horizontal="center" vertical="center"/>
    </xf>
    <xf numFmtId="176" fontId="23" fillId="0" borderId="9" xfId="0" applyNumberFormat="1" applyFont="1" applyBorder="1" applyAlignment="1" applyProtection="1">
      <alignment horizontal="center" vertical="center"/>
      <protection locked="0"/>
    </xf>
    <xf numFmtId="176" fontId="23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176" fontId="23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0" fillId="0" borderId="9" xfId="0" applyFont="1" applyBorder="1" applyAlignment="1" applyProtection="1" quotePrefix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BreakPreview" zoomScaleNormal="85" zoomScaleSheetLayoutView="100" workbookViewId="0" topLeftCell="B82">
      <selection activeCell="A1" sqref="A1:M1"/>
    </sheetView>
  </sheetViews>
  <sheetFormatPr defaultColWidth="9.00390625" defaultRowHeight="13.5"/>
  <cols>
    <col min="1" max="1" width="5.625" style="0" hidden="1" customWidth="1"/>
    <col min="2" max="2" width="8.625" style="0" customWidth="1"/>
    <col min="3" max="3" width="40.625" style="1" customWidth="1"/>
    <col min="4" max="4" width="10.625" style="0" customWidth="1"/>
    <col min="5" max="5" width="15.625" style="0" customWidth="1"/>
    <col min="6" max="8" width="9.00390625" style="0" customWidth="1"/>
    <col min="9" max="9" width="11.875" style="0" hidden="1" customWidth="1"/>
    <col min="10" max="11" width="10.625" style="0" customWidth="1"/>
    <col min="12" max="12" width="9.00390625" style="0" customWidth="1"/>
    <col min="13" max="13" width="8.875" style="0" customWidth="1"/>
    <col min="14" max="242" width="9.00390625" style="0" customWidth="1"/>
  </cols>
  <sheetData>
    <row r="1" spans="1:13" ht="6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0" customHeight="1">
      <c r="A3" s="5">
        <v>6</v>
      </c>
      <c r="B3" s="6" t="s">
        <v>14</v>
      </c>
      <c r="C3" s="7" t="s">
        <v>15</v>
      </c>
      <c r="D3" s="6" t="s">
        <v>16</v>
      </c>
      <c r="E3" s="6" t="s">
        <v>17</v>
      </c>
      <c r="F3" s="8">
        <v>48</v>
      </c>
      <c r="G3" s="8">
        <v>48</v>
      </c>
      <c r="H3" s="9">
        <v>24</v>
      </c>
      <c r="I3" s="12">
        <v>6</v>
      </c>
      <c r="J3" s="13">
        <v>85.2</v>
      </c>
      <c r="K3" s="13">
        <f aca="true" t="shared" si="0" ref="K3:K66">J3*0.5</f>
        <v>42.6</v>
      </c>
      <c r="L3" s="13">
        <f aca="true" t="shared" si="1" ref="L3:L66">H3+K3</f>
        <v>66.6</v>
      </c>
      <c r="M3" s="14">
        <f>SUMPRODUCT(($D$3:$D$90=D3)*($L$3:$L$90&gt;L3))+1</f>
        <v>1</v>
      </c>
    </row>
    <row r="4" spans="1:13" ht="30" customHeight="1">
      <c r="A4" s="5">
        <v>1</v>
      </c>
      <c r="B4" s="6" t="s">
        <v>18</v>
      </c>
      <c r="C4" s="7" t="s">
        <v>15</v>
      </c>
      <c r="D4" s="6" t="s">
        <v>16</v>
      </c>
      <c r="E4" s="6" t="s">
        <v>19</v>
      </c>
      <c r="F4" s="8">
        <v>44</v>
      </c>
      <c r="G4" s="8">
        <v>57</v>
      </c>
      <c r="H4" s="9">
        <v>25.9</v>
      </c>
      <c r="I4" s="12">
        <v>1</v>
      </c>
      <c r="J4" s="13">
        <v>79.8</v>
      </c>
      <c r="K4" s="13">
        <f t="shared" si="0"/>
        <v>39.9</v>
      </c>
      <c r="L4" s="13">
        <f t="shared" si="1"/>
        <v>65.8</v>
      </c>
      <c r="M4" s="14">
        <f>SUMPRODUCT(($D$3:$D$90=D4)*($L$3:$L$90&gt;L4))+1</f>
        <v>2</v>
      </c>
    </row>
    <row r="5" spans="1:13" ht="30" customHeight="1">
      <c r="A5" s="5">
        <v>12</v>
      </c>
      <c r="B5" s="6" t="s">
        <v>20</v>
      </c>
      <c r="C5" s="7" t="s">
        <v>15</v>
      </c>
      <c r="D5" s="6" t="s">
        <v>16</v>
      </c>
      <c r="E5" s="6" t="s">
        <v>21</v>
      </c>
      <c r="F5" s="8">
        <v>41</v>
      </c>
      <c r="G5" s="8">
        <v>48</v>
      </c>
      <c r="H5" s="9">
        <v>22.6</v>
      </c>
      <c r="I5" s="12">
        <v>12</v>
      </c>
      <c r="J5" s="13">
        <v>86.2</v>
      </c>
      <c r="K5" s="13">
        <f t="shared" si="0"/>
        <v>43.1</v>
      </c>
      <c r="L5" s="13">
        <f t="shared" si="1"/>
        <v>65.7</v>
      </c>
      <c r="M5" s="14">
        <f>SUMPRODUCT(($D$3:$D$90=D5)*($L$3:$L$90&gt;L5))+1</f>
        <v>3</v>
      </c>
    </row>
    <row r="6" spans="1:13" ht="30" customHeight="1">
      <c r="A6" s="5">
        <v>9</v>
      </c>
      <c r="B6" s="6" t="s">
        <v>22</v>
      </c>
      <c r="C6" s="7" t="s">
        <v>15</v>
      </c>
      <c r="D6" s="6" t="s">
        <v>16</v>
      </c>
      <c r="E6" s="6" t="s">
        <v>23</v>
      </c>
      <c r="F6" s="8">
        <v>51</v>
      </c>
      <c r="G6" s="8">
        <v>44</v>
      </c>
      <c r="H6" s="9">
        <v>23.4</v>
      </c>
      <c r="I6" s="12">
        <v>9</v>
      </c>
      <c r="J6" s="13">
        <v>82.6</v>
      </c>
      <c r="K6" s="13">
        <f t="shared" si="0"/>
        <v>41.3</v>
      </c>
      <c r="L6" s="13">
        <f t="shared" si="1"/>
        <v>64.69999999999999</v>
      </c>
      <c r="M6" s="14">
        <f>SUMPRODUCT(($D$3:$D$90=D6)*($L$3:$L$90&gt;L6))+1</f>
        <v>4</v>
      </c>
    </row>
    <row r="7" spans="1:13" ht="30" customHeight="1">
      <c r="A7" s="5">
        <v>2</v>
      </c>
      <c r="B7" s="6" t="s">
        <v>24</v>
      </c>
      <c r="C7" s="7" t="s">
        <v>15</v>
      </c>
      <c r="D7" s="6" t="s">
        <v>16</v>
      </c>
      <c r="E7" s="6" t="s">
        <v>25</v>
      </c>
      <c r="F7" s="8">
        <v>47</v>
      </c>
      <c r="G7" s="8">
        <v>53</v>
      </c>
      <c r="H7" s="9">
        <v>25.299999999999997</v>
      </c>
      <c r="I7" s="12">
        <v>2</v>
      </c>
      <c r="J7" s="13">
        <v>78.6</v>
      </c>
      <c r="K7" s="13">
        <f t="shared" si="0"/>
        <v>39.3</v>
      </c>
      <c r="L7" s="13">
        <f t="shared" si="1"/>
        <v>64.6</v>
      </c>
      <c r="M7" s="14">
        <f>SUMPRODUCT(($D$3:$D$90=D7)*($L$3:$L$90&gt;L7))+1</f>
        <v>5</v>
      </c>
    </row>
    <row r="8" spans="1:13" ht="30" customHeight="1">
      <c r="A8" s="5">
        <v>4</v>
      </c>
      <c r="B8" s="6" t="s">
        <v>26</v>
      </c>
      <c r="C8" s="7" t="s">
        <v>15</v>
      </c>
      <c r="D8" s="6" t="s">
        <v>16</v>
      </c>
      <c r="E8" s="6" t="s">
        <v>27</v>
      </c>
      <c r="F8" s="8">
        <v>45</v>
      </c>
      <c r="G8" s="8">
        <v>53</v>
      </c>
      <c r="H8" s="9">
        <v>24.9</v>
      </c>
      <c r="I8" s="12">
        <v>4</v>
      </c>
      <c r="J8" s="13">
        <v>77.8</v>
      </c>
      <c r="K8" s="13">
        <f t="shared" si="0"/>
        <v>38.9</v>
      </c>
      <c r="L8" s="13">
        <f t="shared" si="1"/>
        <v>63.8</v>
      </c>
      <c r="M8" s="14">
        <f>SUMPRODUCT(($D$3:$D$90=D8)*($L$3:$L$90&gt;L8))+1</f>
        <v>6</v>
      </c>
    </row>
    <row r="9" spans="1:13" ht="30" customHeight="1">
      <c r="A9" s="5">
        <v>8</v>
      </c>
      <c r="B9" s="6" t="s">
        <v>28</v>
      </c>
      <c r="C9" s="7" t="s">
        <v>15</v>
      </c>
      <c r="D9" s="6" t="s">
        <v>16</v>
      </c>
      <c r="E9" s="6" t="s">
        <v>29</v>
      </c>
      <c r="F9" s="8">
        <v>37</v>
      </c>
      <c r="G9" s="8">
        <v>55</v>
      </c>
      <c r="H9" s="9">
        <v>23.9</v>
      </c>
      <c r="I9" s="12">
        <v>8</v>
      </c>
      <c r="J9" s="13">
        <v>78.4</v>
      </c>
      <c r="K9" s="13">
        <f t="shared" si="0"/>
        <v>39.2</v>
      </c>
      <c r="L9" s="13">
        <f t="shared" si="1"/>
        <v>63.1</v>
      </c>
      <c r="M9" s="14">
        <f>SUMPRODUCT(($D$3:$D$90=D9)*($L$3:$L$90&gt;L9))+1</f>
        <v>7</v>
      </c>
    </row>
    <row r="10" spans="1:13" ht="30" customHeight="1">
      <c r="A10" s="5">
        <v>3</v>
      </c>
      <c r="B10" s="6" t="s">
        <v>30</v>
      </c>
      <c r="C10" s="7" t="s">
        <v>15</v>
      </c>
      <c r="D10" s="6" t="s">
        <v>16</v>
      </c>
      <c r="E10" s="6" t="s">
        <v>31</v>
      </c>
      <c r="F10" s="8">
        <v>40</v>
      </c>
      <c r="G10" s="8">
        <v>57</v>
      </c>
      <c r="H10" s="9">
        <v>25.1</v>
      </c>
      <c r="I10" s="12">
        <v>3</v>
      </c>
      <c r="J10" s="13">
        <v>75.4</v>
      </c>
      <c r="K10" s="13">
        <f t="shared" si="0"/>
        <v>37.7</v>
      </c>
      <c r="L10" s="13">
        <f t="shared" si="1"/>
        <v>62.800000000000004</v>
      </c>
      <c r="M10" s="14">
        <f>SUMPRODUCT(($D$3:$D$90=D10)*($L$3:$L$90&gt;L10))+1</f>
        <v>8</v>
      </c>
    </row>
    <row r="11" spans="1:13" ht="30" customHeight="1">
      <c r="A11" s="5">
        <v>10</v>
      </c>
      <c r="B11" s="6" t="s">
        <v>32</v>
      </c>
      <c r="C11" s="7" t="s">
        <v>15</v>
      </c>
      <c r="D11" s="6" t="s">
        <v>16</v>
      </c>
      <c r="E11" s="6" t="s">
        <v>33</v>
      </c>
      <c r="F11" s="8">
        <v>39</v>
      </c>
      <c r="G11" s="8">
        <v>52</v>
      </c>
      <c r="H11" s="9">
        <v>23.4</v>
      </c>
      <c r="I11" s="12">
        <v>9</v>
      </c>
      <c r="J11" s="13">
        <v>77.8</v>
      </c>
      <c r="K11" s="13">
        <f t="shared" si="0"/>
        <v>38.9</v>
      </c>
      <c r="L11" s="13">
        <f t="shared" si="1"/>
        <v>62.3</v>
      </c>
      <c r="M11" s="14">
        <f>SUMPRODUCT(($D$3:$D$90=D11)*($L$3:$L$90&gt;L11))+1</f>
        <v>9</v>
      </c>
    </row>
    <row r="12" spans="1:13" ht="30" customHeight="1">
      <c r="A12" s="5">
        <v>5</v>
      </c>
      <c r="B12" s="6" t="s">
        <v>34</v>
      </c>
      <c r="C12" s="7" t="s">
        <v>15</v>
      </c>
      <c r="D12" s="6" t="s">
        <v>16</v>
      </c>
      <c r="E12" s="6" t="s">
        <v>35</v>
      </c>
      <c r="F12" s="8">
        <v>43</v>
      </c>
      <c r="G12" s="8">
        <v>54</v>
      </c>
      <c r="H12" s="9">
        <v>24.799999999999997</v>
      </c>
      <c r="I12" s="12">
        <v>5</v>
      </c>
      <c r="J12" s="13">
        <v>74.6</v>
      </c>
      <c r="K12" s="13">
        <f t="shared" si="0"/>
        <v>37.3</v>
      </c>
      <c r="L12" s="13">
        <f t="shared" si="1"/>
        <v>62.099999999999994</v>
      </c>
      <c r="M12" s="14">
        <f>SUMPRODUCT(($D$3:$D$90=D12)*($L$3:$L$90&gt;L12))+1</f>
        <v>10</v>
      </c>
    </row>
    <row r="13" spans="1:13" ht="30" customHeight="1">
      <c r="A13" s="5">
        <v>7</v>
      </c>
      <c r="B13" s="6" t="s">
        <v>36</v>
      </c>
      <c r="C13" s="7" t="s">
        <v>15</v>
      </c>
      <c r="D13" s="6" t="s">
        <v>16</v>
      </c>
      <c r="E13" s="6" t="s">
        <v>37</v>
      </c>
      <c r="F13" s="8">
        <v>42</v>
      </c>
      <c r="G13" s="8">
        <v>52</v>
      </c>
      <c r="H13" s="9">
        <v>24</v>
      </c>
      <c r="I13" s="12">
        <v>6</v>
      </c>
      <c r="J13" s="13">
        <v>75</v>
      </c>
      <c r="K13" s="13">
        <f t="shared" si="0"/>
        <v>37.5</v>
      </c>
      <c r="L13" s="13">
        <f t="shared" si="1"/>
        <v>61.5</v>
      </c>
      <c r="M13" s="14">
        <f>SUMPRODUCT(($D$3:$D$90=D13)*($L$3:$L$90&gt;L13))+1</f>
        <v>11</v>
      </c>
    </row>
    <row r="14" spans="1:13" ht="30" customHeight="1">
      <c r="A14" s="5">
        <v>11</v>
      </c>
      <c r="B14" s="6" t="s">
        <v>38</v>
      </c>
      <c r="C14" s="7" t="s">
        <v>15</v>
      </c>
      <c r="D14" s="6" t="s">
        <v>16</v>
      </c>
      <c r="E14" s="6" t="s">
        <v>39</v>
      </c>
      <c r="F14" s="8">
        <v>38</v>
      </c>
      <c r="G14" s="8">
        <v>51</v>
      </c>
      <c r="H14" s="9">
        <v>22.9</v>
      </c>
      <c r="I14" s="12">
        <v>11</v>
      </c>
      <c r="J14" s="13">
        <v>74.4</v>
      </c>
      <c r="K14" s="13">
        <f t="shared" si="0"/>
        <v>37.2</v>
      </c>
      <c r="L14" s="13">
        <f t="shared" si="1"/>
        <v>60.1</v>
      </c>
      <c r="M14" s="14">
        <f>SUMPRODUCT(($D$3:$D$90=D14)*($L$3:$L$90&gt;L14))+1</f>
        <v>12</v>
      </c>
    </row>
    <row r="15" spans="1:13" ht="30" customHeight="1">
      <c r="A15" s="5">
        <v>15</v>
      </c>
      <c r="B15" s="6" t="s">
        <v>40</v>
      </c>
      <c r="C15" s="7" t="s">
        <v>15</v>
      </c>
      <c r="D15" s="6" t="s">
        <v>16</v>
      </c>
      <c r="E15" s="6" t="s">
        <v>41</v>
      </c>
      <c r="F15" s="8">
        <v>38</v>
      </c>
      <c r="G15" s="8">
        <v>49</v>
      </c>
      <c r="H15" s="9">
        <v>22.3</v>
      </c>
      <c r="I15" s="12">
        <v>15</v>
      </c>
      <c r="J15" s="13">
        <v>74.4</v>
      </c>
      <c r="K15" s="13">
        <f t="shared" si="0"/>
        <v>37.2</v>
      </c>
      <c r="L15" s="13">
        <f t="shared" si="1"/>
        <v>59.5</v>
      </c>
      <c r="M15" s="14">
        <f>SUMPRODUCT(($D$3:$D$90=D15)*($L$3:$L$90&gt;L15))+1</f>
        <v>13</v>
      </c>
    </row>
    <row r="16" spans="1:13" ht="30" customHeight="1">
      <c r="A16" s="5">
        <v>13</v>
      </c>
      <c r="B16" s="6" t="s">
        <v>42</v>
      </c>
      <c r="C16" s="7" t="s">
        <v>15</v>
      </c>
      <c r="D16" s="6" t="s">
        <v>16</v>
      </c>
      <c r="E16" s="6" t="s">
        <v>43</v>
      </c>
      <c r="F16" s="8">
        <v>38</v>
      </c>
      <c r="G16" s="8">
        <v>50</v>
      </c>
      <c r="H16" s="9">
        <v>22.6</v>
      </c>
      <c r="I16" s="12">
        <v>12</v>
      </c>
      <c r="J16" s="13">
        <v>72.4</v>
      </c>
      <c r="K16" s="13">
        <f t="shared" si="0"/>
        <v>36.2</v>
      </c>
      <c r="L16" s="13">
        <f t="shared" si="1"/>
        <v>58.800000000000004</v>
      </c>
      <c r="M16" s="14">
        <f>SUMPRODUCT(($D$3:$D$90=D16)*($L$3:$L$90&gt;L16))+1</f>
        <v>14</v>
      </c>
    </row>
    <row r="17" spans="1:13" ht="30" customHeight="1">
      <c r="A17" s="5">
        <v>14</v>
      </c>
      <c r="B17" s="6" t="s">
        <v>44</v>
      </c>
      <c r="C17" s="7" t="s">
        <v>15</v>
      </c>
      <c r="D17" s="6" t="s">
        <v>16</v>
      </c>
      <c r="E17" s="6" t="s">
        <v>45</v>
      </c>
      <c r="F17" s="8">
        <v>31</v>
      </c>
      <c r="G17" s="8">
        <v>54</v>
      </c>
      <c r="H17" s="9">
        <v>22.4</v>
      </c>
      <c r="I17" s="12">
        <v>14</v>
      </c>
      <c r="J17" s="13">
        <v>67</v>
      </c>
      <c r="K17" s="13">
        <f t="shared" si="0"/>
        <v>33.5</v>
      </c>
      <c r="L17" s="13">
        <f t="shared" si="1"/>
        <v>55.9</v>
      </c>
      <c r="M17" s="14">
        <f>SUMPRODUCT(($D$3:$D$90=D17)*($L$3:$L$90&gt;L17))+1</f>
        <v>15</v>
      </c>
    </row>
    <row r="18" spans="1:13" ht="30" customHeight="1">
      <c r="A18" s="5">
        <v>16</v>
      </c>
      <c r="B18" s="6" t="s">
        <v>46</v>
      </c>
      <c r="C18" s="7" t="s">
        <v>47</v>
      </c>
      <c r="D18" s="6" t="s">
        <v>48</v>
      </c>
      <c r="E18" s="6" t="s">
        <v>49</v>
      </c>
      <c r="F18" s="8">
        <v>58</v>
      </c>
      <c r="G18" s="8">
        <v>56</v>
      </c>
      <c r="H18" s="9">
        <v>28.4</v>
      </c>
      <c r="I18" s="12">
        <v>1</v>
      </c>
      <c r="J18" s="13">
        <v>77</v>
      </c>
      <c r="K18" s="13">
        <f t="shared" si="0"/>
        <v>38.5</v>
      </c>
      <c r="L18" s="13">
        <f t="shared" si="1"/>
        <v>66.9</v>
      </c>
      <c r="M18" s="14">
        <f>SUMPRODUCT(($D$3:$D$90=D18)*($L$3:$L$90&gt;L18))+1</f>
        <v>1</v>
      </c>
    </row>
    <row r="19" spans="1:13" ht="30" customHeight="1">
      <c r="A19" s="5">
        <v>17</v>
      </c>
      <c r="B19" s="6" t="s">
        <v>50</v>
      </c>
      <c r="C19" s="7" t="s">
        <v>47</v>
      </c>
      <c r="D19" s="6" t="s">
        <v>48</v>
      </c>
      <c r="E19" s="6" t="s">
        <v>51</v>
      </c>
      <c r="F19" s="8">
        <v>55</v>
      </c>
      <c r="G19" s="8">
        <v>57</v>
      </c>
      <c r="H19" s="9">
        <v>28.1</v>
      </c>
      <c r="I19" s="12">
        <v>2</v>
      </c>
      <c r="J19" s="13">
        <v>77.4</v>
      </c>
      <c r="K19" s="13">
        <f t="shared" si="0"/>
        <v>38.7</v>
      </c>
      <c r="L19" s="13">
        <f t="shared" si="1"/>
        <v>66.80000000000001</v>
      </c>
      <c r="M19" s="14">
        <f>SUMPRODUCT(($D$3:$D$90=D19)*($L$3:$L$90&gt;L19))+1</f>
        <v>2</v>
      </c>
    </row>
    <row r="20" spans="1:13" ht="30" customHeight="1">
      <c r="A20" s="5">
        <v>18</v>
      </c>
      <c r="B20" s="6" t="s">
        <v>52</v>
      </c>
      <c r="C20" s="7" t="s">
        <v>47</v>
      </c>
      <c r="D20" s="6" t="s">
        <v>48</v>
      </c>
      <c r="E20" s="6" t="s">
        <v>53</v>
      </c>
      <c r="F20" s="8">
        <v>47</v>
      </c>
      <c r="G20" s="8">
        <v>57</v>
      </c>
      <c r="H20" s="9">
        <v>26.5</v>
      </c>
      <c r="I20" s="12">
        <v>3</v>
      </c>
      <c r="J20" s="13">
        <v>75.6</v>
      </c>
      <c r="K20" s="13">
        <f t="shared" si="0"/>
        <v>37.8</v>
      </c>
      <c r="L20" s="13">
        <f t="shared" si="1"/>
        <v>64.3</v>
      </c>
      <c r="M20" s="14">
        <f>SUMPRODUCT(($D$3:$D$90=D20)*($L$3:$L$90&gt;L20))+1</f>
        <v>3</v>
      </c>
    </row>
    <row r="21" spans="1:13" ht="30" customHeight="1">
      <c r="A21" s="5">
        <v>19</v>
      </c>
      <c r="B21" s="6" t="s">
        <v>54</v>
      </c>
      <c r="C21" s="7" t="s">
        <v>55</v>
      </c>
      <c r="D21" s="6" t="s">
        <v>56</v>
      </c>
      <c r="E21" s="6" t="s">
        <v>57</v>
      </c>
      <c r="F21" s="8">
        <v>61</v>
      </c>
      <c r="G21" s="8">
        <v>53</v>
      </c>
      <c r="H21" s="9">
        <v>28.1</v>
      </c>
      <c r="I21" s="12">
        <v>1</v>
      </c>
      <c r="J21" s="13">
        <v>77.8</v>
      </c>
      <c r="K21" s="13">
        <f t="shared" si="0"/>
        <v>38.9</v>
      </c>
      <c r="L21" s="13">
        <f t="shared" si="1"/>
        <v>67</v>
      </c>
      <c r="M21" s="14">
        <f>SUMPRODUCT(($D$3:$D$90=D21)*($L$3:$L$90&gt;L21))+1</f>
        <v>1</v>
      </c>
    </row>
    <row r="22" spans="1:13" ht="30" customHeight="1">
      <c r="A22" s="5">
        <v>23</v>
      </c>
      <c r="B22" s="6" t="s">
        <v>58</v>
      </c>
      <c r="C22" s="7" t="s">
        <v>55</v>
      </c>
      <c r="D22" s="6" t="s">
        <v>56</v>
      </c>
      <c r="E22" s="6" t="s">
        <v>59</v>
      </c>
      <c r="F22" s="8">
        <v>51</v>
      </c>
      <c r="G22" s="8">
        <v>53</v>
      </c>
      <c r="H22" s="9">
        <v>26.1</v>
      </c>
      <c r="I22" s="12">
        <v>5</v>
      </c>
      <c r="J22" s="13">
        <v>80.6</v>
      </c>
      <c r="K22" s="13">
        <f t="shared" si="0"/>
        <v>40.3</v>
      </c>
      <c r="L22" s="13">
        <f t="shared" si="1"/>
        <v>66.4</v>
      </c>
      <c r="M22" s="14">
        <f>SUMPRODUCT(($D$3:$D$90=D22)*($L$3:$L$90&gt;L22))+1</f>
        <v>2</v>
      </c>
    </row>
    <row r="23" spans="1:13" ht="30" customHeight="1">
      <c r="A23" s="5">
        <v>20</v>
      </c>
      <c r="B23" s="6" t="s">
        <v>60</v>
      </c>
      <c r="C23" s="7" t="s">
        <v>55</v>
      </c>
      <c r="D23" s="6" t="s">
        <v>56</v>
      </c>
      <c r="E23" s="6" t="s">
        <v>61</v>
      </c>
      <c r="F23" s="8">
        <v>50</v>
      </c>
      <c r="G23" s="8">
        <v>59</v>
      </c>
      <c r="H23" s="9">
        <v>27.7</v>
      </c>
      <c r="I23" s="12">
        <v>2</v>
      </c>
      <c r="J23" s="13">
        <v>76.6</v>
      </c>
      <c r="K23" s="13">
        <f t="shared" si="0"/>
        <v>38.3</v>
      </c>
      <c r="L23" s="13">
        <f t="shared" si="1"/>
        <v>66</v>
      </c>
      <c r="M23" s="14">
        <f>SUMPRODUCT(($D$3:$D$90=D23)*($L$3:$L$90&gt;L23))+1</f>
        <v>3</v>
      </c>
    </row>
    <row r="24" spans="1:13" ht="30" customHeight="1">
      <c r="A24" s="5">
        <v>22</v>
      </c>
      <c r="B24" s="6" t="s">
        <v>62</v>
      </c>
      <c r="C24" s="7" t="s">
        <v>55</v>
      </c>
      <c r="D24" s="6" t="s">
        <v>56</v>
      </c>
      <c r="E24" s="6" t="s">
        <v>63</v>
      </c>
      <c r="F24" s="8">
        <v>43</v>
      </c>
      <c r="G24" s="8">
        <v>59</v>
      </c>
      <c r="H24" s="9">
        <v>26.299999999999997</v>
      </c>
      <c r="I24" s="12">
        <v>4</v>
      </c>
      <c r="J24" s="13">
        <v>75.2</v>
      </c>
      <c r="K24" s="13">
        <f t="shared" si="0"/>
        <v>37.6</v>
      </c>
      <c r="L24" s="13">
        <f t="shared" si="1"/>
        <v>63.9</v>
      </c>
      <c r="M24" s="14">
        <f>SUMPRODUCT(($D$3:$D$90=D24)*($L$3:$L$90&gt;L24))+1</f>
        <v>4</v>
      </c>
    </row>
    <row r="25" spans="1:13" ht="30" customHeight="1">
      <c r="A25" s="5">
        <v>21</v>
      </c>
      <c r="B25" s="6" t="s">
        <v>64</v>
      </c>
      <c r="C25" s="7" t="s">
        <v>55</v>
      </c>
      <c r="D25" s="6" t="s">
        <v>56</v>
      </c>
      <c r="E25" s="6" t="s">
        <v>65</v>
      </c>
      <c r="F25" s="8">
        <v>59</v>
      </c>
      <c r="G25" s="8">
        <v>49</v>
      </c>
      <c r="H25" s="9">
        <v>26.5</v>
      </c>
      <c r="I25" s="12">
        <v>3</v>
      </c>
      <c r="J25" s="13">
        <v>71.6</v>
      </c>
      <c r="K25" s="13">
        <f t="shared" si="0"/>
        <v>35.8</v>
      </c>
      <c r="L25" s="13">
        <f t="shared" si="1"/>
        <v>62.3</v>
      </c>
      <c r="M25" s="14">
        <f>SUMPRODUCT(($D$3:$D$90=D25)*($L$3:$L$90&gt;L25))+1</f>
        <v>5</v>
      </c>
    </row>
    <row r="26" spans="1:13" ht="30" customHeight="1">
      <c r="A26" s="5">
        <v>24</v>
      </c>
      <c r="B26" s="6" t="s">
        <v>66</v>
      </c>
      <c r="C26" s="7" t="s">
        <v>55</v>
      </c>
      <c r="D26" s="6" t="s">
        <v>56</v>
      </c>
      <c r="E26" s="6" t="s">
        <v>67</v>
      </c>
      <c r="F26" s="10">
        <v>56</v>
      </c>
      <c r="G26" s="10">
        <v>42</v>
      </c>
      <c r="H26" s="11">
        <v>23.8</v>
      </c>
      <c r="I26" s="15">
        <v>7</v>
      </c>
      <c r="J26" s="13">
        <v>71.4</v>
      </c>
      <c r="K26" s="13">
        <f t="shared" si="0"/>
        <v>35.7</v>
      </c>
      <c r="L26" s="13">
        <f t="shared" si="1"/>
        <v>59.5</v>
      </c>
      <c r="M26" s="14">
        <f>SUMPRODUCT(($D$3:$D$90=D26)*($L$3:$L$90&gt;L26))+1</f>
        <v>6</v>
      </c>
    </row>
    <row r="27" spans="1:13" ht="30" customHeight="1">
      <c r="A27" s="5">
        <v>25</v>
      </c>
      <c r="B27" s="6" t="s">
        <v>68</v>
      </c>
      <c r="C27" s="7" t="s">
        <v>55</v>
      </c>
      <c r="D27" s="6" t="s">
        <v>56</v>
      </c>
      <c r="E27" s="6" t="s">
        <v>69</v>
      </c>
      <c r="F27" s="10">
        <v>38</v>
      </c>
      <c r="G27" s="10">
        <v>54</v>
      </c>
      <c r="H27" s="11">
        <v>23.8</v>
      </c>
      <c r="I27" s="15">
        <v>7</v>
      </c>
      <c r="J27" s="13">
        <v>67.2</v>
      </c>
      <c r="K27" s="13">
        <f t="shared" si="0"/>
        <v>33.6</v>
      </c>
      <c r="L27" s="13">
        <f t="shared" si="1"/>
        <v>57.400000000000006</v>
      </c>
      <c r="M27" s="14">
        <f>SUMPRODUCT(($D$3:$D$90=D27)*($L$3:$L$90&gt;L27))+1</f>
        <v>7</v>
      </c>
    </row>
    <row r="28" spans="1:13" ht="30" customHeight="1">
      <c r="A28" s="5">
        <v>29</v>
      </c>
      <c r="B28" s="6" t="s">
        <v>70</v>
      </c>
      <c r="C28" s="7" t="s">
        <v>71</v>
      </c>
      <c r="D28" s="6" t="s">
        <v>72</v>
      </c>
      <c r="E28" s="6" t="s">
        <v>73</v>
      </c>
      <c r="F28" s="8">
        <v>54</v>
      </c>
      <c r="G28" s="8">
        <v>54</v>
      </c>
      <c r="H28" s="9">
        <v>27</v>
      </c>
      <c r="I28" s="12">
        <v>3</v>
      </c>
      <c r="J28" s="13">
        <v>78</v>
      </c>
      <c r="K28" s="13">
        <f t="shared" si="0"/>
        <v>39</v>
      </c>
      <c r="L28" s="13">
        <f t="shared" si="1"/>
        <v>66</v>
      </c>
      <c r="M28" s="14">
        <f>SUMPRODUCT(($D$3:$D$90=D28)*($L$3:$L$90&gt;L28))+1</f>
        <v>1</v>
      </c>
    </row>
    <row r="29" spans="1:13" ht="30" customHeight="1">
      <c r="A29" s="5">
        <v>26</v>
      </c>
      <c r="B29" s="6" t="s">
        <v>74</v>
      </c>
      <c r="C29" s="7" t="s">
        <v>71</v>
      </c>
      <c r="D29" s="6" t="s">
        <v>72</v>
      </c>
      <c r="E29" s="6" t="s">
        <v>75</v>
      </c>
      <c r="F29" s="8">
        <v>61</v>
      </c>
      <c r="G29" s="8">
        <v>56</v>
      </c>
      <c r="H29" s="9">
        <v>29</v>
      </c>
      <c r="I29" s="12">
        <v>1</v>
      </c>
      <c r="J29" s="13">
        <v>73.2</v>
      </c>
      <c r="K29" s="13">
        <f t="shared" si="0"/>
        <v>36.6</v>
      </c>
      <c r="L29" s="13">
        <f t="shared" si="1"/>
        <v>65.6</v>
      </c>
      <c r="M29" s="14">
        <f>SUMPRODUCT(($D$3:$D$90=D29)*($L$3:$L$90&gt;L29))+1</f>
        <v>2</v>
      </c>
    </row>
    <row r="30" spans="1:13" ht="30" customHeight="1">
      <c r="A30" s="5">
        <v>27</v>
      </c>
      <c r="B30" s="6" t="s">
        <v>76</v>
      </c>
      <c r="C30" s="7" t="s">
        <v>71</v>
      </c>
      <c r="D30" s="6" t="s">
        <v>72</v>
      </c>
      <c r="E30" s="6" t="s">
        <v>77</v>
      </c>
      <c r="F30" s="8">
        <v>50</v>
      </c>
      <c r="G30" s="8">
        <v>57</v>
      </c>
      <c r="H30" s="9">
        <v>27.1</v>
      </c>
      <c r="I30" s="12">
        <v>2</v>
      </c>
      <c r="J30" s="13">
        <v>76.8</v>
      </c>
      <c r="K30" s="13">
        <f t="shared" si="0"/>
        <v>38.4</v>
      </c>
      <c r="L30" s="13">
        <f t="shared" si="1"/>
        <v>65.5</v>
      </c>
      <c r="M30" s="14">
        <f>SUMPRODUCT(($D$3:$D$90=D30)*($L$3:$L$90&gt;L30))+1</f>
        <v>3</v>
      </c>
    </row>
    <row r="31" spans="1:13" ht="30" customHeight="1">
      <c r="A31" s="5">
        <v>28</v>
      </c>
      <c r="B31" s="6" t="s">
        <v>78</v>
      </c>
      <c r="C31" s="7" t="s">
        <v>71</v>
      </c>
      <c r="D31" s="6" t="s">
        <v>72</v>
      </c>
      <c r="E31" s="6" t="s">
        <v>79</v>
      </c>
      <c r="F31" s="8">
        <v>51</v>
      </c>
      <c r="G31" s="8">
        <v>56</v>
      </c>
      <c r="H31" s="9">
        <v>27</v>
      </c>
      <c r="I31" s="12">
        <v>3</v>
      </c>
      <c r="J31" s="13">
        <v>74.2</v>
      </c>
      <c r="K31" s="13">
        <f t="shared" si="0"/>
        <v>37.1</v>
      </c>
      <c r="L31" s="13">
        <f t="shared" si="1"/>
        <v>64.1</v>
      </c>
      <c r="M31" s="14">
        <f>SUMPRODUCT(($D$3:$D$90=D31)*($L$3:$L$90&gt;L31))+1</f>
        <v>4</v>
      </c>
    </row>
    <row r="32" spans="1:13" ht="30" customHeight="1">
      <c r="A32" s="5">
        <v>30</v>
      </c>
      <c r="B32" s="6" t="s">
        <v>80</v>
      </c>
      <c r="C32" s="7" t="s">
        <v>81</v>
      </c>
      <c r="D32" s="6" t="s">
        <v>82</v>
      </c>
      <c r="E32" s="6" t="s">
        <v>83</v>
      </c>
      <c r="F32" s="8">
        <v>56</v>
      </c>
      <c r="G32" s="8">
        <v>66</v>
      </c>
      <c r="H32" s="9">
        <v>31</v>
      </c>
      <c r="I32" s="12">
        <v>1</v>
      </c>
      <c r="J32" s="13">
        <v>81.8</v>
      </c>
      <c r="K32" s="13">
        <f t="shared" si="0"/>
        <v>40.9</v>
      </c>
      <c r="L32" s="13">
        <f t="shared" si="1"/>
        <v>71.9</v>
      </c>
      <c r="M32" s="14">
        <f>SUMPRODUCT(($D$3:$D$90=D32)*($L$3:$L$90&gt;L32))+1</f>
        <v>1</v>
      </c>
    </row>
    <row r="33" spans="1:13" ht="30" customHeight="1">
      <c r="A33" s="5">
        <v>33</v>
      </c>
      <c r="B33" s="6" t="s">
        <v>84</v>
      </c>
      <c r="C33" s="7" t="s">
        <v>81</v>
      </c>
      <c r="D33" s="6" t="s">
        <v>82</v>
      </c>
      <c r="E33" s="6" t="s">
        <v>85</v>
      </c>
      <c r="F33" s="8">
        <v>52</v>
      </c>
      <c r="G33" s="8">
        <v>62</v>
      </c>
      <c r="H33" s="9">
        <v>29</v>
      </c>
      <c r="I33" s="12">
        <v>4</v>
      </c>
      <c r="J33" s="13">
        <v>78.8</v>
      </c>
      <c r="K33" s="13">
        <f t="shared" si="0"/>
        <v>39.4</v>
      </c>
      <c r="L33" s="13">
        <f t="shared" si="1"/>
        <v>68.4</v>
      </c>
      <c r="M33" s="14">
        <f>SUMPRODUCT(($D$3:$D$90=D33)*($L$3:$L$90&gt;L33))+1</f>
        <v>2</v>
      </c>
    </row>
    <row r="34" spans="1:13" ht="30" customHeight="1">
      <c r="A34" s="5">
        <v>32</v>
      </c>
      <c r="B34" s="6" t="s">
        <v>86</v>
      </c>
      <c r="C34" s="7" t="s">
        <v>81</v>
      </c>
      <c r="D34" s="6" t="s">
        <v>82</v>
      </c>
      <c r="E34" s="6" t="s">
        <v>87</v>
      </c>
      <c r="F34" s="8">
        <v>57</v>
      </c>
      <c r="G34" s="8">
        <v>59</v>
      </c>
      <c r="H34" s="9">
        <v>29.1</v>
      </c>
      <c r="I34" s="12">
        <v>3</v>
      </c>
      <c r="J34" s="13">
        <v>77.6</v>
      </c>
      <c r="K34" s="13">
        <f t="shared" si="0"/>
        <v>38.8</v>
      </c>
      <c r="L34" s="13">
        <f t="shared" si="1"/>
        <v>67.9</v>
      </c>
      <c r="M34" s="14">
        <f>SUMPRODUCT(($D$3:$D$90=D34)*($L$3:$L$90&gt;L34))+1</f>
        <v>3</v>
      </c>
    </row>
    <row r="35" spans="1:13" ht="30" customHeight="1">
      <c r="A35" s="5">
        <v>31</v>
      </c>
      <c r="B35" s="6" t="s">
        <v>88</v>
      </c>
      <c r="C35" s="7" t="s">
        <v>81</v>
      </c>
      <c r="D35" s="6" t="s">
        <v>82</v>
      </c>
      <c r="E35" s="6" t="s">
        <v>89</v>
      </c>
      <c r="F35" s="8">
        <v>62</v>
      </c>
      <c r="G35" s="8">
        <v>59</v>
      </c>
      <c r="H35" s="9">
        <v>30.1</v>
      </c>
      <c r="I35" s="12">
        <v>2</v>
      </c>
      <c r="J35" s="13">
        <v>75.4</v>
      </c>
      <c r="K35" s="13">
        <f t="shared" si="0"/>
        <v>37.7</v>
      </c>
      <c r="L35" s="13">
        <f t="shared" si="1"/>
        <v>67.80000000000001</v>
      </c>
      <c r="M35" s="14">
        <f>SUMPRODUCT(($D$3:$D$90=D35)*($L$3:$L$90&gt;L35))+1</f>
        <v>4</v>
      </c>
    </row>
    <row r="36" spans="1:13" ht="30" customHeight="1">
      <c r="A36" s="5">
        <v>35</v>
      </c>
      <c r="B36" s="6" t="s">
        <v>90</v>
      </c>
      <c r="C36" s="7" t="s">
        <v>81</v>
      </c>
      <c r="D36" s="6" t="s">
        <v>82</v>
      </c>
      <c r="E36" s="6" t="s">
        <v>91</v>
      </c>
      <c r="F36" s="8">
        <v>53</v>
      </c>
      <c r="G36" s="8">
        <v>53</v>
      </c>
      <c r="H36" s="9">
        <v>26.5</v>
      </c>
      <c r="I36" s="12">
        <v>7</v>
      </c>
      <c r="J36" s="13">
        <v>80</v>
      </c>
      <c r="K36" s="13">
        <f t="shared" si="0"/>
        <v>40</v>
      </c>
      <c r="L36" s="13">
        <f t="shared" si="1"/>
        <v>66.5</v>
      </c>
      <c r="M36" s="14">
        <f>SUMPRODUCT(($D$3:$D$90=D36)*($L$3:$L$90&gt;L36))+1</f>
        <v>5</v>
      </c>
    </row>
    <row r="37" spans="1:13" ht="30" customHeight="1">
      <c r="A37" s="5">
        <v>34</v>
      </c>
      <c r="B37" s="6" t="s">
        <v>92</v>
      </c>
      <c r="C37" s="7" t="s">
        <v>81</v>
      </c>
      <c r="D37" s="6" t="s">
        <v>82</v>
      </c>
      <c r="E37" s="6" t="s">
        <v>93</v>
      </c>
      <c r="F37" s="8">
        <v>52</v>
      </c>
      <c r="G37" s="8">
        <v>60</v>
      </c>
      <c r="H37" s="9">
        <v>28.4</v>
      </c>
      <c r="I37" s="12">
        <v>5</v>
      </c>
      <c r="J37" s="13">
        <v>75.4</v>
      </c>
      <c r="K37" s="13">
        <f t="shared" si="0"/>
        <v>37.7</v>
      </c>
      <c r="L37" s="13">
        <f t="shared" si="1"/>
        <v>66.1</v>
      </c>
      <c r="M37" s="14">
        <f>SUMPRODUCT(($D$3:$D$90=D37)*($L$3:$L$90&gt;L37))+1</f>
        <v>6</v>
      </c>
    </row>
    <row r="38" spans="1:13" ht="30" customHeight="1">
      <c r="A38" s="5">
        <v>39</v>
      </c>
      <c r="B38" s="6" t="s">
        <v>94</v>
      </c>
      <c r="C38" s="7" t="s">
        <v>81</v>
      </c>
      <c r="D38" s="6" t="s">
        <v>82</v>
      </c>
      <c r="E38" s="6" t="s">
        <v>95</v>
      </c>
      <c r="F38" s="8">
        <v>47</v>
      </c>
      <c r="G38" s="8">
        <v>55</v>
      </c>
      <c r="H38" s="9">
        <v>25.9</v>
      </c>
      <c r="I38" s="12">
        <v>11</v>
      </c>
      <c r="J38" s="13">
        <v>76.6</v>
      </c>
      <c r="K38" s="13">
        <f t="shared" si="0"/>
        <v>38.3</v>
      </c>
      <c r="L38" s="13">
        <f t="shared" si="1"/>
        <v>64.19999999999999</v>
      </c>
      <c r="M38" s="14">
        <f>SUMPRODUCT(($D$3:$D$90=D38)*($L$3:$L$90&gt;L38))+1</f>
        <v>7</v>
      </c>
    </row>
    <row r="39" spans="1:13" ht="30" customHeight="1">
      <c r="A39" s="5">
        <v>38</v>
      </c>
      <c r="B39" s="6" t="s">
        <v>96</v>
      </c>
      <c r="C39" s="7" t="s">
        <v>81</v>
      </c>
      <c r="D39" s="6" t="s">
        <v>82</v>
      </c>
      <c r="E39" s="6" t="s">
        <v>97</v>
      </c>
      <c r="F39" s="8">
        <v>59</v>
      </c>
      <c r="G39" s="8">
        <v>48</v>
      </c>
      <c r="H39" s="9">
        <v>26.2</v>
      </c>
      <c r="I39" s="12">
        <v>9</v>
      </c>
      <c r="J39" s="13">
        <v>73.8</v>
      </c>
      <c r="K39" s="13">
        <f t="shared" si="0"/>
        <v>36.9</v>
      </c>
      <c r="L39" s="13">
        <f t="shared" si="1"/>
        <v>63.099999999999994</v>
      </c>
      <c r="M39" s="14">
        <f>SUMPRODUCT(($D$3:$D$90=D39)*($L$3:$L$90&gt;L39))+1</f>
        <v>8</v>
      </c>
    </row>
    <row r="40" spans="1:13" ht="30" customHeight="1">
      <c r="A40" s="5">
        <v>36</v>
      </c>
      <c r="B40" s="6" t="s">
        <v>98</v>
      </c>
      <c r="C40" s="7" t="s">
        <v>81</v>
      </c>
      <c r="D40" s="6" t="s">
        <v>82</v>
      </c>
      <c r="E40" s="6" t="s">
        <v>99</v>
      </c>
      <c r="F40" s="8">
        <v>54</v>
      </c>
      <c r="G40" s="8">
        <v>52</v>
      </c>
      <c r="H40" s="9">
        <v>26.4</v>
      </c>
      <c r="I40" s="12">
        <v>8</v>
      </c>
      <c r="J40" s="13">
        <v>73.2</v>
      </c>
      <c r="K40" s="13">
        <f t="shared" si="0"/>
        <v>36.6</v>
      </c>
      <c r="L40" s="13">
        <f t="shared" si="1"/>
        <v>63</v>
      </c>
      <c r="M40" s="14">
        <f>SUMPRODUCT(($D$3:$D$90=D40)*($L$3:$L$90&gt;L40))+1</f>
        <v>9</v>
      </c>
    </row>
    <row r="41" spans="1:13" ht="30" customHeight="1">
      <c r="A41" s="5">
        <v>41</v>
      </c>
      <c r="B41" s="6" t="s">
        <v>100</v>
      </c>
      <c r="C41" s="7" t="s">
        <v>81</v>
      </c>
      <c r="D41" s="6" t="s">
        <v>82</v>
      </c>
      <c r="E41" s="6" t="s">
        <v>101</v>
      </c>
      <c r="F41" s="8">
        <v>43</v>
      </c>
      <c r="G41" s="8">
        <v>57</v>
      </c>
      <c r="H41" s="9">
        <v>25.699999999999996</v>
      </c>
      <c r="I41" s="12">
        <v>12</v>
      </c>
      <c r="J41" s="13">
        <v>73.8</v>
      </c>
      <c r="K41" s="13">
        <f t="shared" si="0"/>
        <v>36.9</v>
      </c>
      <c r="L41" s="13">
        <f t="shared" si="1"/>
        <v>62.599999999999994</v>
      </c>
      <c r="M41" s="14">
        <f>SUMPRODUCT(($D$3:$D$90=D41)*($L$3:$L$90&gt;L41))+1</f>
        <v>10</v>
      </c>
    </row>
    <row r="42" spans="1:13" ht="30" customHeight="1">
      <c r="A42" s="5">
        <v>40</v>
      </c>
      <c r="B42" s="6" t="s">
        <v>102</v>
      </c>
      <c r="C42" s="7" t="s">
        <v>81</v>
      </c>
      <c r="D42" s="6" t="s">
        <v>82</v>
      </c>
      <c r="E42" s="6" t="s">
        <v>103</v>
      </c>
      <c r="F42" s="8">
        <v>49</v>
      </c>
      <c r="G42" s="8">
        <v>53</v>
      </c>
      <c r="H42" s="9">
        <v>25.7</v>
      </c>
      <c r="I42" s="12">
        <v>12</v>
      </c>
      <c r="J42" s="13">
        <v>73</v>
      </c>
      <c r="K42" s="13">
        <f t="shared" si="0"/>
        <v>36.5</v>
      </c>
      <c r="L42" s="13">
        <f t="shared" si="1"/>
        <v>62.2</v>
      </c>
      <c r="M42" s="14">
        <f>SUMPRODUCT(($D$3:$D$90=D42)*($L$3:$L$90&gt;L42))+1</f>
        <v>11</v>
      </c>
    </row>
    <row r="43" spans="1:13" ht="30" customHeight="1">
      <c r="A43" s="5">
        <v>44</v>
      </c>
      <c r="B43" s="6" t="s">
        <v>104</v>
      </c>
      <c r="C43" s="7" t="s">
        <v>81</v>
      </c>
      <c r="D43" s="6" t="s">
        <v>82</v>
      </c>
      <c r="E43" s="6" t="s">
        <v>105</v>
      </c>
      <c r="F43" s="10">
        <v>50</v>
      </c>
      <c r="G43" s="10">
        <v>51</v>
      </c>
      <c r="H43" s="11">
        <v>25.299999999999997</v>
      </c>
      <c r="I43" s="15">
        <v>16</v>
      </c>
      <c r="J43" s="13">
        <v>73.2</v>
      </c>
      <c r="K43" s="13">
        <f t="shared" si="0"/>
        <v>36.6</v>
      </c>
      <c r="L43" s="13">
        <f t="shared" si="1"/>
        <v>61.9</v>
      </c>
      <c r="M43" s="14">
        <f>SUMPRODUCT(($D$3:$D$90=D43)*($L$3:$L$90&gt;L43))+1</f>
        <v>12</v>
      </c>
    </row>
    <row r="44" spans="1:13" ht="30" customHeight="1">
      <c r="A44" s="5">
        <v>42</v>
      </c>
      <c r="B44" s="6" t="s">
        <v>106</v>
      </c>
      <c r="C44" s="7" t="s">
        <v>81</v>
      </c>
      <c r="D44" s="6" t="s">
        <v>82</v>
      </c>
      <c r="E44" s="6" t="s">
        <v>107</v>
      </c>
      <c r="F44" s="8">
        <v>47</v>
      </c>
      <c r="G44" s="8">
        <v>54</v>
      </c>
      <c r="H44" s="9">
        <v>25.6</v>
      </c>
      <c r="I44" s="12">
        <v>14</v>
      </c>
      <c r="J44" s="13">
        <v>72.2</v>
      </c>
      <c r="K44" s="13">
        <f t="shared" si="0"/>
        <v>36.1</v>
      </c>
      <c r="L44" s="13">
        <f t="shared" si="1"/>
        <v>61.7</v>
      </c>
      <c r="M44" s="14">
        <f>SUMPRODUCT(($D$3:$D$90=D44)*($L$3:$L$90&gt;L44))+1</f>
        <v>13</v>
      </c>
    </row>
    <row r="45" spans="1:13" ht="30" customHeight="1">
      <c r="A45" s="5">
        <v>37</v>
      </c>
      <c r="B45" s="6" t="s">
        <v>108</v>
      </c>
      <c r="C45" s="7" t="s">
        <v>81</v>
      </c>
      <c r="D45" s="6" t="s">
        <v>82</v>
      </c>
      <c r="E45" s="6" t="s">
        <v>109</v>
      </c>
      <c r="F45" s="8">
        <v>44</v>
      </c>
      <c r="G45" s="8">
        <v>58</v>
      </c>
      <c r="H45" s="9">
        <v>26.2</v>
      </c>
      <c r="I45" s="12">
        <v>9</v>
      </c>
      <c r="J45" s="13">
        <v>70.4</v>
      </c>
      <c r="K45" s="13">
        <f t="shared" si="0"/>
        <v>35.2</v>
      </c>
      <c r="L45" s="13">
        <f t="shared" si="1"/>
        <v>61.400000000000006</v>
      </c>
      <c r="M45" s="14">
        <f>SUMPRODUCT(($D$3:$D$90=D45)*($L$3:$L$90&gt;L45))+1</f>
        <v>14</v>
      </c>
    </row>
    <row r="46" spans="1:13" ht="30" customHeight="1">
      <c r="A46" s="5">
        <v>43</v>
      </c>
      <c r="B46" s="6" t="s">
        <v>110</v>
      </c>
      <c r="C46" s="7" t="s">
        <v>81</v>
      </c>
      <c r="D46" s="6" t="s">
        <v>82</v>
      </c>
      <c r="E46" s="6" t="s">
        <v>111</v>
      </c>
      <c r="F46" s="10">
        <v>44</v>
      </c>
      <c r="G46" s="10">
        <v>55</v>
      </c>
      <c r="H46" s="11">
        <v>25.3</v>
      </c>
      <c r="I46" s="15">
        <v>16</v>
      </c>
      <c r="J46" s="13">
        <v>68</v>
      </c>
      <c r="K46" s="13">
        <f t="shared" si="0"/>
        <v>34</v>
      </c>
      <c r="L46" s="13">
        <f t="shared" si="1"/>
        <v>59.3</v>
      </c>
      <c r="M46" s="14">
        <f>SUMPRODUCT(($D$3:$D$90=D46)*($L$3:$L$90&gt;L46))+1</f>
        <v>15</v>
      </c>
    </row>
    <row r="47" spans="1:13" ht="30" customHeight="1">
      <c r="A47" s="5">
        <v>46</v>
      </c>
      <c r="B47" s="6" t="s">
        <v>112</v>
      </c>
      <c r="C47" s="7" t="s">
        <v>113</v>
      </c>
      <c r="D47" s="6" t="s">
        <v>114</v>
      </c>
      <c r="E47" s="6" t="s">
        <v>115</v>
      </c>
      <c r="F47" s="8">
        <v>44</v>
      </c>
      <c r="G47" s="8">
        <v>56</v>
      </c>
      <c r="H47" s="9">
        <v>25.6</v>
      </c>
      <c r="I47" s="12">
        <v>3</v>
      </c>
      <c r="J47" s="13">
        <v>76.6</v>
      </c>
      <c r="K47" s="13">
        <f t="shared" si="0"/>
        <v>38.3</v>
      </c>
      <c r="L47" s="13">
        <f t="shared" si="1"/>
        <v>63.9</v>
      </c>
      <c r="M47" s="14">
        <f>SUMPRODUCT(($D$3:$D$90=D47)*($L$3:$L$90&gt;L47))+1</f>
        <v>1</v>
      </c>
    </row>
    <row r="48" spans="1:13" ht="30" customHeight="1">
      <c r="A48" s="5">
        <v>45</v>
      </c>
      <c r="B48" s="6" t="s">
        <v>116</v>
      </c>
      <c r="C48" s="7" t="s">
        <v>113</v>
      </c>
      <c r="D48" s="6" t="s">
        <v>114</v>
      </c>
      <c r="E48" s="6" t="s">
        <v>117</v>
      </c>
      <c r="F48" s="8">
        <v>47</v>
      </c>
      <c r="G48" s="8">
        <v>60</v>
      </c>
      <c r="H48" s="9">
        <v>27.4</v>
      </c>
      <c r="I48" s="12">
        <v>1</v>
      </c>
      <c r="J48" s="13">
        <v>72.4</v>
      </c>
      <c r="K48" s="13">
        <f t="shared" si="0"/>
        <v>36.2</v>
      </c>
      <c r="L48" s="13">
        <f t="shared" si="1"/>
        <v>63.6</v>
      </c>
      <c r="M48" s="14">
        <f>SUMPRODUCT(($D$3:$D$90=D48)*($L$3:$L$90&gt;L48))+1</f>
        <v>2</v>
      </c>
    </row>
    <row r="49" spans="1:13" ht="30" customHeight="1">
      <c r="A49" s="5">
        <v>47</v>
      </c>
      <c r="B49" s="6" t="s">
        <v>118</v>
      </c>
      <c r="C49" s="7" t="s">
        <v>113</v>
      </c>
      <c r="D49" s="6" t="s">
        <v>114</v>
      </c>
      <c r="E49" s="6" t="s">
        <v>119</v>
      </c>
      <c r="F49" s="10">
        <v>50</v>
      </c>
      <c r="G49" s="10">
        <v>46</v>
      </c>
      <c r="H49" s="11">
        <v>23.799999999999997</v>
      </c>
      <c r="I49" s="15">
        <v>4</v>
      </c>
      <c r="J49" s="13">
        <v>73.2</v>
      </c>
      <c r="K49" s="13">
        <f t="shared" si="0"/>
        <v>36.6</v>
      </c>
      <c r="L49" s="13">
        <f t="shared" si="1"/>
        <v>60.4</v>
      </c>
      <c r="M49" s="14">
        <f>SUMPRODUCT(($D$3:$D$90=D49)*($L$3:$L$90&gt;L49))+1</f>
        <v>3</v>
      </c>
    </row>
    <row r="50" spans="1:13" ht="30" customHeight="1">
      <c r="A50" s="5">
        <v>49</v>
      </c>
      <c r="B50" s="6" t="s">
        <v>120</v>
      </c>
      <c r="C50" s="7" t="s">
        <v>121</v>
      </c>
      <c r="D50" s="6" t="s">
        <v>122</v>
      </c>
      <c r="E50" s="6" t="s">
        <v>123</v>
      </c>
      <c r="F50" s="8">
        <v>60</v>
      </c>
      <c r="G50" s="8">
        <v>56</v>
      </c>
      <c r="H50" s="9">
        <v>28.8</v>
      </c>
      <c r="I50" s="12">
        <v>2</v>
      </c>
      <c r="J50" s="13">
        <v>83.4</v>
      </c>
      <c r="K50" s="13">
        <f t="shared" si="0"/>
        <v>41.7</v>
      </c>
      <c r="L50" s="13">
        <f t="shared" si="1"/>
        <v>70.5</v>
      </c>
      <c r="M50" s="14">
        <f>SUMPRODUCT(($D$3:$D$90=D50)*($L$3:$L$90&gt;L50))+1</f>
        <v>1</v>
      </c>
    </row>
    <row r="51" spans="1:13" ht="30" customHeight="1">
      <c r="A51" s="5">
        <v>48</v>
      </c>
      <c r="B51" s="6" t="s">
        <v>124</v>
      </c>
      <c r="C51" s="7" t="s">
        <v>121</v>
      </c>
      <c r="D51" s="6" t="s">
        <v>122</v>
      </c>
      <c r="E51" s="6" t="s">
        <v>125</v>
      </c>
      <c r="F51" s="8">
        <v>53</v>
      </c>
      <c r="G51" s="8">
        <v>65</v>
      </c>
      <c r="H51" s="9">
        <v>30.1</v>
      </c>
      <c r="I51" s="12">
        <v>1</v>
      </c>
      <c r="J51" s="13">
        <v>76</v>
      </c>
      <c r="K51" s="13">
        <f t="shared" si="0"/>
        <v>38</v>
      </c>
      <c r="L51" s="13">
        <f t="shared" si="1"/>
        <v>68.1</v>
      </c>
      <c r="M51" s="14">
        <f>SUMPRODUCT(($D$3:$D$90=D51)*($L$3:$L$90&gt;L51))+1</f>
        <v>2</v>
      </c>
    </row>
    <row r="52" spans="1:13" ht="30" customHeight="1">
      <c r="A52" s="5">
        <v>52</v>
      </c>
      <c r="B52" s="6" t="s">
        <v>126</v>
      </c>
      <c r="C52" s="7" t="s">
        <v>121</v>
      </c>
      <c r="D52" s="6" t="s">
        <v>122</v>
      </c>
      <c r="E52" s="6" t="s">
        <v>127</v>
      </c>
      <c r="F52" s="8">
        <v>51</v>
      </c>
      <c r="G52" s="8">
        <v>58</v>
      </c>
      <c r="H52" s="9">
        <v>27.6</v>
      </c>
      <c r="I52" s="12">
        <v>5</v>
      </c>
      <c r="J52" s="13">
        <v>80.4</v>
      </c>
      <c r="K52" s="13">
        <f t="shared" si="0"/>
        <v>40.2</v>
      </c>
      <c r="L52" s="13">
        <f t="shared" si="1"/>
        <v>67.80000000000001</v>
      </c>
      <c r="M52" s="14">
        <f>SUMPRODUCT(($D$3:$D$90=D52)*($L$3:$L$90&gt;L52))+1</f>
        <v>3</v>
      </c>
    </row>
    <row r="53" spans="1:13" ht="30" customHeight="1">
      <c r="A53" s="5">
        <v>51</v>
      </c>
      <c r="B53" s="6" t="s">
        <v>128</v>
      </c>
      <c r="C53" s="7" t="s">
        <v>121</v>
      </c>
      <c r="D53" s="6" t="s">
        <v>122</v>
      </c>
      <c r="E53" s="6" t="s">
        <v>129</v>
      </c>
      <c r="F53" s="8">
        <v>45</v>
      </c>
      <c r="G53" s="8">
        <v>63</v>
      </c>
      <c r="H53" s="9">
        <v>27.9</v>
      </c>
      <c r="I53" s="12">
        <v>4</v>
      </c>
      <c r="J53" s="13">
        <v>79.2</v>
      </c>
      <c r="K53" s="13">
        <f t="shared" si="0"/>
        <v>39.6</v>
      </c>
      <c r="L53" s="13">
        <f t="shared" si="1"/>
        <v>67.5</v>
      </c>
      <c r="M53" s="14">
        <f>SUMPRODUCT(($D$3:$D$90=D53)*($L$3:$L$90&gt;L53))+1</f>
        <v>4</v>
      </c>
    </row>
    <row r="54" spans="1:13" ht="30" customHeight="1">
      <c r="A54" s="5">
        <v>54</v>
      </c>
      <c r="B54" s="6" t="s">
        <v>130</v>
      </c>
      <c r="C54" s="7" t="s">
        <v>121</v>
      </c>
      <c r="D54" s="6" t="s">
        <v>122</v>
      </c>
      <c r="E54" s="16" t="s">
        <v>131</v>
      </c>
      <c r="F54" s="8">
        <v>49</v>
      </c>
      <c r="G54" s="8">
        <v>54</v>
      </c>
      <c r="H54" s="9">
        <v>26</v>
      </c>
      <c r="I54" s="12">
        <v>6</v>
      </c>
      <c r="J54" s="13">
        <v>78.4</v>
      </c>
      <c r="K54" s="13">
        <f t="shared" si="0"/>
        <v>39.2</v>
      </c>
      <c r="L54" s="13">
        <f t="shared" si="1"/>
        <v>65.2</v>
      </c>
      <c r="M54" s="14">
        <f>SUMPRODUCT(($D$3:$D$90=D54)*($L$3:$L$90&gt;L54))+1</f>
        <v>5</v>
      </c>
    </row>
    <row r="55" spans="1:13" ht="30" customHeight="1">
      <c r="A55" s="5">
        <v>53</v>
      </c>
      <c r="B55" s="6" t="s">
        <v>132</v>
      </c>
      <c r="C55" s="7" t="s">
        <v>121</v>
      </c>
      <c r="D55" s="6" t="s">
        <v>122</v>
      </c>
      <c r="E55" s="6" t="s">
        <v>133</v>
      </c>
      <c r="F55" s="8">
        <v>46</v>
      </c>
      <c r="G55" s="8">
        <v>56</v>
      </c>
      <c r="H55" s="9">
        <v>26</v>
      </c>
      <c r="I55" s="12">
        <v>6</v>
      </c>
      <c r="J55" s="13">
        <v>77.8</v>
      </c>
      <c r="K55" s="13">
        <f t="shared" si="0"/>
        <v>38.9</v>
      </c>
      <c r="L55" s="13">
        <f t="shared" si="1"/>
        <v>64.9</v>
      </c>
      <c r="M55" s="14">
        <f>SUMPRODUCT(($D$3:$D$90=D55)*($L$3:$L$90&gt;L55))+1</f>
        <v>6</v>
      </c>
    </row>
    <row r="56" spans="1:13" ht="30" customHeight="1">
      <c r="A56" s="5">
        <v>50</v>
      </c>
      <c r="B56" s="6" t="s">
        <v>134</v>
      </c>
      <c r="C56" s="7" t="s">
        <v>121</v>
      </c>
      <c r="D56" s="6" t="s">
        <v>122</v>
      </c>
      <c r="E56" s="6" t="s">
        <v>135</v>
      </c>
      <c r="F56" s="8">
        <v>63</v>
      </c>
      <c r="G56" s="8">
        <v>54</v>
      </c>
      <c r="H56" s="9">
        <v>28.8</v>
      </c>
      <c r="I56" s="12">
        <v>2</v>
      </c>
      <c r="J56" s="13">
        <v>72</v>
      </c>
      <c r="K56" s="13">
        <f t="shared" si="0"/>
        <v>36</v>
      </c>
      <c r="L56" s="13">
        <f t="shared" si="1"/>
        <v>64.8</v>
      </c>
      <c r="M56" s="14">
        <f>SUMPRODUCT(($D$3:$D$90=D56)*($L$3:$L$90&gt;L56))+1</f>
        <v>7</v>
      </c>
    </row>
    <row r="57" spans="1:13" ht="30" customHeight="1">
      <c r="A57" s="5">
        <v>56</v>
      </c>
      <c r="B57" s="6" t="s">
        <v>136</v>
      </c>
      <c r="C57" s="7" t="s">
        <v>121</v>
      </c>
      <c r="D57" s="6" t="s">
        <v>122</v>
      </c>
      <c r="E57" s="6" t="s">
        <v>137</v>
      </c>
      <c r="F57" s="8">
        <v>52</v>
      </c>
      <c r="G57" s="8">
        <v>47</v>
      </c>
      <c r="H57" s="9">
        <v>24.5</v>
      </c>
      <c r="I57" s="12">
        <v>12</v>
      </c>
      <c r="J57" s="13">
        <v>77.4</v>
      </c>
      <c r="K57" s="13">
        <f t="shared" si="0"/>
        <v>38.7</v>
      </c>
      <c r="L57" s="13">
        <f t="shared" si="1"/>
        <v>63.2</v>
      </c>
      <c r="M57" s="14">
        <f>SUMPRODUCT(($D$3:$D$90=D57)*($L$3:$L$90&gt;L57))+1</f>
        <v>8</v>
      </c>
    </row>
    <row r="58" spans="1:13" ht="30" customHeight="1">
      <c r="A58" s="5">
        <v>55</v>
      </c>
      <c r="B58" s="6" t="s">
        <v>138</v>
      </c>
      <c r="C58" s="7" t="s">
        <v>121</v>
      </c>
      <c r="D58" s="6" t="s">
        <v>122</v>
      </c>
      <c r="E58" s="6" t="s">
        <v>139</v>
      </c>
      <c r="F58" s="8">
        <v>51</v>
      </c>
      <c r="G58" s="8">
        <v>48</v>
      </c>
      <c r="H58" s="9">
        <v>24.6</v>
      </c>
      <c r="I58" s="12">
        <v>11</v>
      </c>
      <c r="J58" s="13">
        <v>75</v>
      </c>
      <c r="K58" s="13">
        <f t="shared" si="0"/>
        <v>37.5</v>
      </c>
      <c r="L58" s="13">
        <f t="shared" si="1"/>
        <v>62.1</v>
      </c>
      <c r="M58" s="14">
        <f>SUMPRODUCT(($D$3:$D$90=D58)*($L$3:$L$90&gt;L58))+1</f>
        <v>9</v>
      </c>
    </row>
    <row r="59" spans="1:13" ht="30" customHeight="1">
      <c r="A59" s="5">
        <v>58</v>
      </c>
      <c r="B59" s="6" t="s">
        <v>140</v>
      </c>
      <c r="C59" s="7" t="s">
        <v>121</v>
      </c>
      <c r="D59" s="6" t="s">
        <v>122</v>
      </c>
      <c r="E59" s="6" t="s">
        <v>141</v>
      </c>
      <c r="F59" s="10">
        <v>56</v>
      </c>
      <c r="G59" s="10">
        <v>43</v>
      </c>
      <c r="H59" s="11">
        <v>24.1</v>
      </c>
      <c r="I59" s="15">
        <v>15</v>
      </c>
      <c r="J59" s="13">
        <v>74</v>
      </c>
      <c r="K59" s="13">
        <f t="shared" si="0"/>
        <v>37</v>
      </c>
      <c r="L59" s="13">
        <f t="shared" si="1"/>
        <v>61.1</v>
      </c>
      <c r="M59" s="14">
        <f>SUMPRODUCT(($D$3:$D$90=D59)*($L$3:$L$90&gt;L59))+1</f>
        <v>10</v>
      </c>
    </row>
    <row r="60" spans="1:13" ht="30" customHeight="1">
      <c r="A60" s="5">
        <v>57</v>
      </c>
      <c r="B60" s="6" t="s">
        <v>142</v>
      </c>
      <c r="C60" s="7" t="s">
        <v>121</v>
      </c>
      <c r="D60" s="6" t="s">
        <v>122</v>
      </c>
      <c r="E60" s="6" t="s">
        <v>143</v>
      </c>
      <c r="F60" s="10">
        <v>44</v>
      </c>
      <c r="G60" s="10">
        <v>52</v>
      </c>
      <c r="H60" s="11">
        <v>24.4</v>
      </c>
      <c r="I60" s="15">
        <v>13</v>
      </c>
      <c r="J60" s="13">
        <v>69.2</v>
      </c>
      <c r="K60" s="13">
        <f t="shared" si="0"/>
        <v>34.6</v>
      </c>
      <c r="L60" s="13">
        <f t="shared" si="1"/>
        <v>59</v>
      </c>
      <c r="M60" s="14">
        <f>SUMPRODUCT(($D$3:$D$90=D60)*($L$3:$L$90&gt;L60))+1</f>
        <v>11</v>
      </c>
    </row>
    <row r="61" spans="1:13" ht="30" customHeight="1">
      <c r="A61" s="5">
        <v>60</v>
      </c>
      <c r="B61" s="6" t="s">
        <v>144</v>
      </c>
      <c r="C61" s="7" t="s">
        <v>145</v>
      </c>
      <c r="D61" s="6" t="s">
        <v>146</v>
      </c>
      <c r="E61" s="6" t="s">
        <v>147</v>
      </c>
      <c r="F61" s="8">
        <v>53</v>
      </c>
      <c r="G61" s="8">
        <v>61</v>
      </c>
      <c r="H61" s="9">
        <v>28.9</v>
      </c>
      <c r="I61" s="12">
        <v>2</v>
      </c>
      <c r="J61" s="13">
        <v>79.6</v>
      </c>
      <c r="K61" s="13">
        <f t="shared" si="0"/>
        <v>39.8</v>
      </c>
      <c r="L61" s="13">
        <f t="shared" si="1"/>
        <v>68.69999999999999</v>
      </c>
      <c r="M61" s="14">
        <f>SUMPRODUCT(($D$3:$D$90=D61)*($L$3:$L$90&gt;L61))+1</f>
        <v>1</v>
      </c>
    </row>
    <row r="62" spans="1:13" ht="30" customHeight="1">
      <c r="A62" s="5">
        <v>59</v>
      </c>
      <c r="B62" s="6" t="s">
        <v>148</v>
      </c>
      <c r="C62" s="7" t="s">
        <v>145</v>
      </c>
      <c r="D62" s="6" t="s">
        <v>146</v>
      </c>
      <c r="E62" s="6" t="s">
        <v>149</v>
      </c>
      <c r="F62" s="8">
        <v>49</v>
      </c>
      <c r="G62" s="8">
        <v>64</v>
      </c>
      <c r="H62" s="9">
        <v>29</v>
      </c>
      <c r="I62" s="12">
        <v>1</v>
      </c>
      <c r="J62" s="13">
        <v>77.6</v>
      </c>
      <c r="K62" s="13">
        <f t="shared" si="0"/>
        <v>38.8</v>
      </c>
      <c r="L62" s="13">
        <f t="shared" si="1"/>
        <v>67.8</v>
      </c>
      <c r="M62" s="14">
        <f>SUMPRODUCT(($D$3:$D$90=D62)*($L$3:$L$90&gt;L62))+1</f>
        <v>2</v>
      </c>
    </row>
    <row r="63" spans="1:13" ht="30" customHeight="1">
      <c r="A63" s="5">
        <v>61</v>
      </c>
      <c r="B63" s="6" t="s">
        <v>150</v>
      </c>
      <c r="C63" s="7" t="s">
        <v>145</v>
      </c>
      <c r="D63" s="6" t="s">
        <v>146</v>
      </c>
      <c r="E63" s="6" t="s">
        <v>151</v>
      </c>
      <c r="F63" s="8">
        <v>55</v>
      </c>
      <c r="G63" s="8">
        <v>59</v>
      </c>
      <c r="H63" s="9">
        <v>28.7</v>
      </c>
      <c r="I63" s="12">
        <v>3</v>
      </c>
      <c r="J63" s="13">
        <v>77.6</v>
      </c>
      <c r="K63" s="13">
        <f t="shared" si="0"/>
        <v>38.8</v>
      </c>
      <c r="L63" s="13">
        <f t="shared" si="1"/>
        <v>67.5</v>
      </c>
      <c r="M63" s="14">
        <f>SUMPRODUCT(($D$3:$D$90=D63)*($L$3:$L$90&gt;L63))+1</f>
        <v>3</v>
      </c>
    </row>
    <row r="64" spans="1:13" ht="30" customHeight="1">
      <c r="A64" s="5">
        <v>63</v>
      </c>
      <c r="B64" s="6" t="s">
        <v>152</v>
      </c>
      <c r="C64" s="7" t="s">
        <v>153</v>
      </c>
      <c r="D64" s="6" t="s">
        <v>154</v>
      </c>
      <c r="E64" s="6" t="s">
        <v>155</v>
      </c>
      <c r="F64" s="8">
        <v>62</v>
      </c>
      <c r="G64" s="8">
        <v>57</v>
      </c>
      <c r="H64" s="9">
        <v>29.5</v>
      </c>
      <c r="I64" s="12">
        <v>2</v>
      </c>
      <c r="J64" s="13">
        <v>84.4</v>
      </c>
      <c r="K64" s="13">
        <f t="shared" si="0"/>
        <v>42.2</v>
      </c>
      <c r="L64" s="13">
        <f t="shared" si="1"/>
        <v>71.7</v>
      </c>
      <c r="M64" s="14">
        <f>SUMPRODUCT(($D$3:$D$90=D64)*($L$3:$L$90&gt;L64))+1</f>
        <v>1</v>
      </c>
    </row>
    <row r="65" spans="1:13" ht="30" customHeight="1">
      <c r="A65" s="5">
        <v>62</v>
      </c>
      <c r="B65" s="6" t="s">
        <v>156</v>
      </c>
      <c r="C65" s="7" t="s">
        <v>153</v>
      </c>
      <c r="D65" s="6" t="s">
        <v>154</v>
      </c>
      <c r="E65" s="6" t="s">
        <v>157</v>
      </c>
      <c r="F65" s="8">
        <v>55</v>
      </c>
      <c r="G65" s="8">
        <v>63</v>
      </c>
      <c r="H65" s="9">
        <v>29.9</v>
      </c>
      <c r="I65" s="12">
        <v>1</v>
      </c>
      <c r="J65" s="13">
        <v>76.4</v>
      </c>
      <c r="K65" s="13">
        <f t="shared" si="0"/>
        <v>38.2</v>
      </c>
      <c r="L65" s="13">
        <f t="shared" si="1"/>
        <v>68.1</v>
      </c>
      <c r="M65" s="14">
        <f>SUMPRODUCT(($D$3:$D$90=D65)*($L$3:$L$90&gt;L65))+1</f>
        <v>2</v>
      </c>
    </row>
    <row r="66" spans="1:13" ht="30" customHeight="1">
      <c r="A66" s="5">
        <v>64</v>
      </c>
      <c r="B66" s="6" t="s">
        <v>158</v>
      </c>
      <c r="C66" s="7" t="s">
        <v>153</v>
      </c>
      <c r="D66" s="6" t="s">
        <v>154</v>
      </c>
      <c r="E66" s="6" t="s">
        <v>159</v>
      </c>
      <c r="F66" s="8">
        <v>56</v>
      </c>
      <c r="G66" s="8">
        <v>58</v>
      </c>
      <c r="H66" s="9">
        <v>28.6</v>
      </c>
      <c r="I66" s="12">
        <v>3</v>
      </c>
      <c r="J66" s="13">
        <v>72.2</v>
      </c>
      <c r="K66" s="13">
        <f t="shared" si="0"/>
        <v>36.1</v>
      </c>
      <c r="L66" s="13">
        <f t="shared" si="1"/>
        <v>64.7</v>
      </c>
      <c r="M66" s="14">
        <f>SUMPRODUCT(($D$3:$D$90=D66)*($L$3:$L$90&gt;L66))+1</f>
        <v>3</v>
      </c>
    </row>
    <row r="67" spans="1:13" ht="30" customHeight="1">
      <c r="A67" s="5">
        <v>65</v>
      </c>
      <c r="B67" s="6" t="s">
        <v>160</v>
      </c>
      <c r="C67" s="7" t="s">
        <v>161</v>
      </c>
      <c r="D67" s="6" t="s">
        <v>162</v>
      </c>
      <c r="E67" s="6" t="s">
        <v>163</v>
      </c>
      <c r="F67" s="8">
        <v>58</v>
      </c>
      <c r="G67" s="8">
        <v>60</v>
      </c>
      <c r="H67" s="9">
        <v>29.6</v>
      </c>
      <c r="I67" s="12">
        <v>1</v>
      </c>
      <c r="J67" s="13">
        <v>79.8</v>
      </c>
      <c r="K67" s="13">
        <f aca="true" t="shared" si="2" ref="K67:K90">J67*0.5</f>
        <v>39.9</v>
      </c>
      <c r="L67" s="13">
        <f aca="true" t="shared" si="3" ref="L67:L90">H67+K67</f>
        <v>69.5</v>
      </c>
      <c r="M67" s="14">
        <f>SUMPRODUCT(($D$3:$D$90=D67)*($L$3:$L$90&gt;L67))+1</f>
        <v>1</v>
      </c>
    </row>
    <row r="68" spans="1:13" ht="30" customHeight="1">
      <c r="A68" s="5">
        <v>68</v>
      </c>
      <c r="B68" s="6" t="s">
        <v>164</v>
      </c>
      <c r="C68" s="7" t="s">
        <v>161</v>
      </c>
      <c r="D68" s="6" t="s">
        <v>162</v>
      </c>
      <c r="E68" s="6" t="s">
        <v>165</v>
      </c>
      <c r="F68" s="8">
        <v>56</v>
      </c>
      <c r="G68" s="8">
        <v>55</v>
      </c>
      <c r="H68" s="9">
        <v>27.700000000000003</v>
      </c>
      <c r="I68" s="12">
        <v>4</v>
      </c>
      <c r="J68" s="13">
        <v>79.2</v>
      </c>
      <c r="K68" s="13">
        <f t="shared" si="2"/>
        <v>39.6</v>
      </c>
      <c r="L68" s="13">
        <f t="shared" si="3"/>
        <v>67.30000000000001</v>
      </c>
      <c r="M68" s="14">
        <f>SUMPRODUCT(($D$3:$D$90=D68)*($L$3:$L$90&gt;L68))+1</f>
        <v>2</v>
      </c>
    </row>
    <row r="69" spans="1:13" ht="30" customHeight="1">
      <c r="A69" s="5">
        <v>66</v>
      </c>
      <c r="B69" s="6" t="s">
        <v>166</v>
      </c>
      <c r="C69" s="7" t="s">
        <v>161</v>
      </c>
      <c r="D69" s="6" t="s">
        <v>162</v>
      </c>
      <c r="E69" s="6" t="s">
        <v>167</v>
      </c>
      <c r="F69" s="8">
        <v>52</v>
      </c>
      <c r="G69" s="8">
        <v>61</v>
      </c>
      <c r="H69" s="9">
        <v>28.700000000000003</v>
      </c>
      <c r="I69" s="12">
        <v>2</v>
      </c>
      <c r="J69" s="13">
        <v>75</v>
      </c>
      <c r="K69" s="13">
        <f t="shared" si="2"/>
        <v>37.5</v>
      </c>
      <c r="L69" s="13">
        <f t="shared" si="3"/>
        <v>66.2</v>
      </c>
      <c r="M69" s="14">
        <f>SUMPRODUCT(($D$3:$D$90=D69)*($L$3:$L$90&gt;L69))+1</f>
        <v>3</v>
      </c>
    </row>
    <row r="70" spans="1:13" ht="30" customHeight="1">
      <c r="A70" s="5">
        <v>67</v>
      </c>
      <c r="B70" s="6" t="s">
        <v>168</v>
      </c>
      <c r="C70" s="7" t="s">
        <v>161</v>
      </c>
      <c r="D70" s="6" t="s">
        <v>162</v>
      </c>
      <c r="E70" s="6" t="s">
        <v>169</v>
      </c>
      <c r="F70" s="8">
        <v>43</v>
      </c>
      <c r="G70" s="8">
        <v>64</v>
      </c>
      <c r="H70" s="9">
        <v>27.799999999999997</v>
      </c>
      <c r="I70" s="12">
        <v>3</v>
      </c>
      <c r="J70" s="13">
        <v>76.2</v>
      </c>
      <c r="K70" s="13">
        <f t="shared" si="2"/>
        <v>38.1</v>
      </c>
      <c r="L70" s="13">
        <f t="shared" si="3"/>
        <v>65.9</v>
      </c>
      <c r="M70" s="14">
        <f>SUMPRODUCT(($D$3:$D$90=D70)*($L$3:$L$90&gt;L70))+1</f>
        <v>4</v>
      </c>
    </row>
    <row r="71" spans="1:13" ht="30" customHeight="1">
      <c r="A71" s="5">
        <v>70</v>
      </c>
      <c r="B71" s="6" t="s">
        <v>170</v>
      </c>
      <c r="C71" s="7" t="s">
        <v>161</v>
      </c>
      <c r="D71" s="6" t="s">
        <v>162</v>
      </c>
      <c r="E71" s="6" t="s">
        <v>171</v>
      </c>
      <c r="F71" s="8">
        <v>50</v>
      </c>
      <c r="G71" s="8">
        <v>56</v>
      </c>
      <c r="H71" s="9">
        <v>26.8</v>
      </c>
      <c r="I71" s="12">
        <v>6</v>
      </c>
      <c r="J71" s="13">
        <v>75.2</v>
      </c>
      <c r="K71" s="13">
        <f t="shared" si="2"/>
        <v>37.6</v>
      </c>
      <c r="L71" s="13">
        <f t="shared" si="3"/>
        <v>64.4</v>
      </c>
      <c r="M71" s="14">
        <f>SUMPRODUCT(($D$3:$D$90=D71)*($L$3:$L$90&gt;L71))+1</f>
        <v>5</v>
      </c>
    </row>
    <row r="72" spans="1:13" ht="30" customHeight="1">
      <c r="A72" s="5">
        <v>69</v>
      </c>
      <c r="B72" s="6" t="s">
        <v>172</v>
      </c>
      <c r="C72" s="7" t="s">
        <v>161</v>
      </c>
      <c r="D72" s="6" t="s">
        <v>162</v>
      </c>
      <c r="E72" s="6" t="s">
        <v>173</v>
      </c>
      <c r="F72" s="8">
        <v>58</v>
      </c>
      <c r="G72" s="8">
        <v>52</v>
      </c>
      <c r="H72" s="9">
        <v>27.200000000000003</v>
      </c>
      <c r="I72" s="12">
        <v>5</v>
      </c>
      <c r="J72" s="13">
        <v>73.4</v>
      </c>
      <c r="K72" s="13">
        <f t="shared" si="2"/>
        <v>36.7</v>
      </c>
      <c r="L72" s="13">
        <f t="shared" si="3"/>
        <v>63.900000000000006</v>
      </c>
      <c r="M72" s="14">
        <f>SUMPRODUCT(($D$3:$D$90=D72)*($L$3:$L$90&gt;L72))+1</f>
        <v>6</v>
      </c>
    </row>
    <row r="73" spans="1:13" ht="30" customHeight="1">
      <c r="A73" s="5">
        <v>71</v>
      </c>
      <c r="B73" s="6" t="s">
        <v>174</v>
      </c>
      <c r="C73" s="7" t="s">
        <v>175</v>
      </c>
      <c r="D73" s="6" t="s">
        <v>176</v>
      </c>
      <c r="E73" s="6" t="s">
        <v>177</v>
      </c>
      <c r="F73" s="8">
        <v>61</v>
      </c>
      <c r="G73" s="8">
        <v>63</v>
      </c>
      <c r="H73" s="9">
        <v>31.1</v>
      </c>
      <c r="I73" s="12">
        <v>1</v>
      </c>
      <c r="J73" s="13">
        <v>78.6</v>
      </c>
      <c r="K73" s="13">
        <f t="shared" si="2"/>
        <v>39.3</v>
      </c>
      <c r="L73" s="13">
        <f t="shared" si="3"/>
        <v>70.4</v>
      </c>
      <c r="M73" s="14">
        <f>SUMPRODUCT(($D$3:$D$90=D73)*($L$3:$L$90&gt;L73))+1</f>
        <v>1</v>
      </c>
    </row>
    <row r="74" spans="1:13" ht="30" customHeight="1">
      <c r="A74" s="5">
        <v>72</v>
      </c>
      <c r="B74" s="6" t="s">
        <v>178</v>
      </c>
      <c r="C74" s="7" t="s">
        <v>175</v>
      </c>
      <c r="D74" s="6" t="s">
        <v>176</v>
      </c>
      <c r="E74" s="6" t="s">
        <v>179</v>
      </c>
      <c r="F74" s="8">
        <v>55</v>
      </c>
      <c r="G74" s="8">
        <v>59</v>
      </c>
      <c r="H74" s="9">
        <v>28.7</v>
      </c>
      <c r="I74" s="12">
        <v>2</v>
      </c>
      <c r="J74" s="13">
        <v>83.2</v>
      </c>
      <c r="K74" s="13">
        <f t="shared" si="2"/>
        <v>41.6</v>
      </c>
      <c r="L74" s="13">
        <f t="shared" si="3"/>
        <v>70.3</v>
      </c>
      <c r="M74" s="14">
        <f>SUMPRODUCT(($D$3:$D$90=D74)*($L$3:$L$90&gt;L74))+1</f>
        <v>2</v>
      </c>
    </row>
    <row r="75" spans="1:13" ht="30" customHeight="1">
      <c r="A75" s="5">
        <v>73</v>
      </c>
      <c r="B75" s="6" t="s">
        <v>180</v>
      </c>
      <c r="C75" s="7" t="s">
        <v>175</v>
      </c>
      <c r="D75" s="6" t="s">
        <v>176</v>
      </c>
      <c r="E75" s="6" t="s">
        <v>181</v>
      </c>
      <c r="F75" s="8">
        <v>56</v>
      </c>
      <c r="G75" s="8">
        <v>58</v>
      </c>
      <c r="H75" s="9">
        <v>28.6</v>
      </c>
      <c r="I75" s="12">
        <v>3</v>
      </c>
      <c r="J75" s="13">
        <v>80.4</v>
      </c>
      <c r="K75" s="13">
        <f t="shared" si="2"/>
        <v>40.2</v>
      </c>
      <c r="L75" s="13">
        <f t="shared" si="3"/>
        <v>68.80000000000001</v>
      </c>
      <c r="M75" s="14">
        <f>SUMPRODUCT(($D$3:$D$90=D75)*($L$3:$L$90&gt;L75))+1</f>
        <v>3</v>
      </c>
    </row>
    <row r="76" spans="1:13" ht="30" customHeight="1">
      <c r="A76" s="5">
        <v>76</v>
      </c>
      <c r="B76" s="6" t="s">
        <v>182</v>
      </c>
      <c r="C76" s="7" t="s">
        <v>183</v>
      </c>
      <c r="D76" s="6" t="s">
        <v>184</v>
      </c>
      <c r="E76" s="6" t="s">
        <v>185</v>
      </c>
      <c r="F76" s="8">
        <v>53</v>
      </c>
      <c r="G76" s="8">
        <v>56</v>
      </c>
      <c r="H76" s="9">
        <v>27.4</v>
      </c>
      <c r="I76" s="12">
        <v>3</v>
      </c>
      <c r="J76" s="13">
        <v>77.4</v>
      </c>
      <c r="K76" s="13">
        <f t="shared" si="2"/>
        <v>38.7</v>
      </c>
      <c r="L76" s="13">
        <f t="shared" si="3"/>
        <v>66.1</v>
      </c>
      <c r="M76" s="14">
        <f>SUMPRODUCT(($D$3:$D$90=D76)*($L$3:$L$90&gt;L76))+1</f>
        <v>1</v>
      </c>
    </row>
    <row r="77" spans="1:13" ht="30" customHeight="1">
      <c r="A77" s="5">
        <v>75</v>
      </c>
      <c r="B77" s="6" t="s">
        <v>186</v>
      </c>
      <c r="C77" s="7" t="s">
        <v>183</v>
      </c>
      <c r="D77" s="6" t="s">
        <v>184</v>
      </c>
      <c r="E77" s="6" t="s">
        <v>187</v>
      </c>
      <c r="F77" s="8">
        <v>52</v>
      </c>
      <c r="G77" s="8">
        <v>59</v>
      </c>
      <c r="H77" s="9">
        <v>28.1</v>
      </c>
      <c r="I77" s="12">
        <v>2</v>
      </c>
      <c r="J77" s="13">
        <v>75.8</v>
      </c>
      <c r="K77" s="13">
        <f t="shared" si="2"/>
        <v>37.9</v>
      </c>
      <c r="L77" s="13">
        <f t="shared" si="3"/>
        <v>66</v>
      </c>
      <c r="M77" s="14">
        <f>SUMPRODUCT(($D$3:$D$90=D77)*($L$3:$L$90&gt;L77))+1</f>
        <v>2</v>
      </c>
    </row>
    <row r="78" spans="1:13" ht="30" customHeight="1">
      <c r="A78" s="5">
        <v>74</v>
      </c>
      <c r="B78" s="6" t="s">
        <v>188</v>
      </c>
      <c r="C78" s="7" t="s">
        <v>183</v>
      </c>
      <c r="D78" s="6" t="s">
        <v>184</v>
      </c>
      <c r="E78" s="6" t="s">
        <v>189</v>
      </c>
      <c r="F78" s="8">
        <v>55</v>
      </c>
      <c r="G78" s="8">
        <v>59</v>
      </c>
      <c r="H78" s="9">
        <v>28.7</v>
      </c>
      <c r="I78" s="12">
        <v>1</v>
      </c>
      <c r="J78" s="13">
        <v>74.4</v>
      </c>
      <c r="K78" s="13">
        <f t="shared" si="2"/>
        <v>37.2</v>
      </c>
      <c r="L78" s="13">
        <f t="shared" si="3"/>
        <v>65.9</v>
      </c>
      <c r="M78" s="14">
        <f>SUMPRODUCT(($D$3:$D$90=D78)*($L$3:$L$90&gt;L78))+1</f>
        <v>3</v>
      </c>
    </row>
    <row r="79" spans="1:13" ht="30" customHeight="1">
      <c r="A79" s="5">
        <v>78</v>
      </c>
      <c r="B79" s="6" t="s">
        <v>190</v>
      </c>
      <c r="C79" s="7" t="s">
        <v>191</v>
      </c>
      <c r="D79" s="6" t="s">
        <v>192</v>
      </c>
      <c r="E79" s="6" t="s">
        <v>193</v>
      </c>
      <c r="F79" s="8">
        <v>58</v>
      </c>
      <c r="G79" s="8">
        <v>62</v>
      </c>
      <c r="H79" s="9">
        <v>30.2</v>
      </c>
      <c r="I79" s="12">
        <v>2</v>
      </c>
      <c r="J79" s="13">
        <v>75.2</v>
      </c>
      <c r="K79" s="13">
        <f t="shared" si="2"/>
        <v>37.6</v>
      </c>
      <c r="L79" s="13">
        <f t="shared" si="3"/>
        <v>67.8</v>
      </c>
      <c r="M79" s="14">
        <f>SUMPRODUCT(($D$3:$D$90=D79)*($L$3:$L$90&gt;L79))+1</f>
        <v>1</v>
      </c>
    </row>
    <row r="80" spans="1:13" ht="30" customHeight="1">
      <c r="A80" s="5">
        <v>77</v>
      </c>
      <c r="B80" s="6" t="s">
        <v>194</v>
      </c>
      <c r="C80" s="7" t="s">
        <v>191</v>
      </c>
      <c r="D80" s="6" t="s">
        <v>192</v>
      </c>
      <c r="E80" s="6" t="s">
        <v>195</v>
      </c>
      <c r="F80" s="8">
        <v>61</v>
      </c>
      <c r="G80" s="8">
        <v>63</v>
      </c>
      <c r="H80" s="9">
        <v>31.1</v>
      </c>
      <c r="I80" s="12">
        <v>1</v>
      </c>
      <c r="J80" s="13">
        <v>72</v>
      </c>
      <c r="K80" s="13">
        <f t="shared" si="2"/>
        <v>36</v>
      </c>
      <c r="L80" s="13">
        <f t="shared" si="3"/>
        <v>67.1</v>
      </c>
      <c r="M80" s="14">
        <f>SUMPRODUCT(($D$3:$D$90=D80)*($L$3:$L$90&gt;L80))+1</f>
        <v>2</v>
      </c>
    </row>
    <row r="81" spans="1:13" ht="30" customHeight="1">
      <c r="A81" s="5">
        <v>80</v>
      </c>
      <c r="B81" s="6" t="s">
        <v>196</v>
      </c>
      <c r="C81" s="7" t="s">
        <v>191</v>
      </c>
      <c r="D81" s="6" t="s">
        <v>192</v>
      </c>
      <c r="E81" s="6" t="s">
        <v>197</v>
      </c>
      <c r="F81" s="8">
        <v>49</v>
      </c>
      <c r="G81" s="8">
        <v>62</v>
      </c>
      <c r="H81" s="9">
        <v>28.4</v>
      </c>
      <c r="I81" s="12">
        <v>4</v>
      </c>
      <c r="J81" s="13">
        <v>77.2</v>
      </c>
      <c r="K81" s="13">
        <f t="shared" si="2"/>
        <v>38.6</v>
      </c>
      <c r="L81" s="13">
        <f t="shared" si="3"/>
        <v>67</v>
      </c>
      <c r="M81" s="14">
        <f>SUMPRODUCT(($D$3:$D$90=D81)*($L$3:$L$90&gt;L81))+1</f>
        <v>3</v>
      </c>
    </row>
    <row r="82" spans="1:13" ht="30" customHeight="1">
      <c r="A82" s="5">
        <v>79</v>
      </c>
      <c r="B82" s="6" t="s">
        <v>198</v>
      </c>
      <c r="C82" s="7" t="s">
        <v>191</v>
      </c>
      <c r="D82" s="6" t="s">
        <v>192</v>
      </c>
      <c r="E82" s="6" t="s">
        <v>199</v>
      </c>
      <c r="F82" s="8">
        <v>62</v>
      </c>
      <c r="G82" s="8">
        <v>59</v>
      </c>
      <c r="H82" s="9">
        <v>30.1</v>
      </c>
      <c r="I82" s="12">
        <v>3</v>
      </c>
      <c r="J82" s="13">
        <v>72.8</v>
      </c>
      <c r="K82" s="13">
        <f t="shared" si="2"/>
        <v>36.4</v>
      </c>
      <c r="L82" s="13">
        <f t="shared" si="3"/>
        <v>66.5</v>
      </c>
      <c r="M82" s="14">
        <f>SUMPRODUCT(($D$3:$D$90=D82)*($L$3:$L$90&gt;L82))+1</f>
        <v>4</v>
      </c>
    </row>
    <row r="83" spans="1:13" ht="30" customHeight="1">
      <c r="A83" s="5">
        <v>82</v>
      </c>
      <c r="B83" s="6" t="s">
        <v>200</v>
      </c>
      <c r="C83" s="7" t="s">
        <v>191</v>
      </c>
      <c r="D83" s="6" t="s">
        <v>192</v>
      </c>
      <c r="E83" s="6" t="s">
        <v>201</v>
      </c>
      <c r="F83" s="8">
        <v>54</v>
      </c>
      <c r="G83" s="8">
        <v>55</v>
      </c>
      <c r="H83" s="9">
        <v>27.3</v>
      </c>
      <c r="I83" s="12">
        <v>6</v>
      </c>
      <c r="J83" s="13">
        <v>75.6</v>
      </c>
      <c r="K83" s="13">
        <f t="shared" si="2"/>
        <v>37.8</v>
      </c>
      <c r="L83" s="13">
        <f t="shared" si="3"/>
        <v>65.1</v>
      </c>
      <c r="M83" s="14">
        <f>SUMPRODUCT(($D$3:$D$90=D83)*($L$3:$L$90&gt;L83))+1</f>
        <v>5</v>
      </c>
    </row>
    <row r="84" spans="1:13" ht="30" customHeight="1">
      <c r="A84" s="5">
        <v>81</v>
      </c>
      <c r="B84" s="6" t="s">
        <v>202</v>
      </c>
      <c r="C84" s="7" t="s">
        <v>191</v>
      </c>
      <c r="D84" s="6" t="s">
        <v>192</v>
      </c>
      <c r="E84" s="6" t="s">
        <v>203</v>
      </c>
      <c r="F84" s="8">
        <v>45</v>
      </c>
      <c r="G84" s="8">
        <v>63</v>
      </c>
      <c r="H84" s="9">
        <v>27.9</v>
      </c>
      <c r="I84" s="12">
        <v>5</v>
      </c>
      <c r="J84" s="13">
        <v>73.4</v>
      </c>
      <c r="K84" s="13">
        <f t="shared" si="2"/>
        <v>36.7</v>
      </c>
      <c r="L84" s="13">
        <f t="shared" si="3"/>
        <v>64.6</v>
      </c>
      <c r="M84" s="14">
        <f>SUMPRODUCT(($D$3:$D$90=D84)*($L$3:$L$90&gt;L84))+1</f>
        <v>6</v>
      </c>
    </row>
    <row r="85" spans="1:13" ht="30" customHeight="1">
      <c r="A85" s="5">
        <v>83</v>
      </c>
      <c r="B85" s="6" t="s">
        <v>204</v>
      </c>
      <c r="C85" s="7" t="s">
        <v>205</v>
      </c>
      <c r="D85" s="6" t="s">
        <v>206</v>
      </c>
      <c r="E85" s="6" t="s">
        <v>207</v>
      </c>
      <c r="F85" s="8">
        <v>61</v>
      </c>
      <c r="G85" s="8">
        <v>59</v>
      </c>
      <c r="H85" s="9">
        <v>29.9</v>
      </c>
      <c r="I85" s="12">
        <v>1</v>
      </c>
      <c r="J85" s="13">
        <v>77</v>
      </c>
      <c r="K85" s="13">
        <f t="shared" si="2"/>
        <v>38.5</v>
      </c>
      <c r="L85" s="13">
        <f t="shared" si="3"/>
        <v>68.4</v>
      </c>
      <c r="M85" s="14">
        <f>SUMPRODUCT(($D$3:$D$90=D85)*($L$3:$L$90&gt;L85))+1</f>
        <v>1</v>
      </c>
    </row>
    <row r="86" spans="1:13" ht="30" customHeight="1">
      <c r="A86" s="5">
        <v>86</v>
      </c>
      <c r="B86" s="6" t="s">
        <v>208</v>
      </c>
      <c r="C86" s="7" t="s">
        <v>205</v>
      </c>
      <c r="D86" s="6" t="s">
        <v>206</v>
      </c>
      <c r="E86" s="6" t="s">
        <v>209</v>
      </c>
      <c r="F86" s="8">
        <v>58</v>
      </c>
      <c r="G86" s="8">
        <v>54</v>
      </c>
      <c r="H86" s="9">
        <v>27.8</v>
      </c>
      <c r="I86" s="12">
        <v>3</v>
      </c>
      <c r="J86" s="13">
        <v>75.8</v>
      </c>
      <c r="K86" s="13">
        <f t="shared" si="2"/>
        <v>37.9</v>
      </c>
      <c r="L86" s="13">
        <f t="shared" si="3"/>
        <v>65.7</v>
      </c>
      <c r="M86" s="14">
        <f>SUMPRODUCT(($D$3:$D$90=D86)*($L$3:$L$90&gt;L86))+1</f>
        <v>2</v>
      </c>
    </row>
    <row r="87" spans="1:13" ht="30" customHeight="1">
      <c r="A87" s="5">
        <v>87</v>
      </c>
      <c r="B87" s="6" t="s">
        <v>210</v>
      </c>
      <c r="C87" s="7" t="s">
        <v>205</v>
      </c>
      <c r="D87" s="6" t="s">
        <v>206</v>
      </c>
      <c r="E87" s="6" t="s">
        <v>211</v>
      </c>
      <c r="F87" s="8">
        <v>53</v>
      </c>
      <c r="G87" s="8">
        <v>57</v>
      </c>
      <c r="H87" s="9">
        <v>27.7</v>
      </c>
      <c r="I87" s="12">
        <v>5</v>
      </c>
      <c r="J87" s="13">
        <v>75</v>
      </c>
      <c r="K87" s="13">
        <f t="shared" si="2"/>
        <v>37.5</v>
      </c>
      <c r="L87" s="13">
        <f t="shared" si="3"/>
        <v>65.2</v>
      </c>
      <c r="M87" s="14">
        <f>SUMPRODUCT(($D$3:$D$90=D87)*($L$3:$L$90&gt;L87))+1</f>
        <v>3</v>
      </c>
    </row>
    <row r="88" spans="1:13" ht="30" customHeight="1">
      <c r="A88" s="5">
        <v>84</v>
      </c>
      <c r="B88" s="6" t="s">
        <v>212</v>
      </c>
      <c r="C88" s="7" t="s">
        <v>205</v>
      </c>
      <c r="D88" s="6" t="s">
        <v>206</v>
      </c>
      <c r="E88" s="6" t="s">
        <v>213</v>
      </c>
      <c r="F88" s="8">
        <v>51</v>
      </c>
      <c r="G88" s="8">
        <v>60</v>
      </c>
      <c r="H88" s="9">
        <v>28.200000000000003</v>
      </c>
      <c r="I88" s="12">
        <v>2</v>
      </c>
      <c r="J88" s="13">
        <v>71.4</v>
      </c>
      <c r="K88" s="13">
        <f t="shared" si="2"/>
        <v>35.7</v>
      </c>
      <c r="L88" s="13">
        <f t="shared" si="3"/>
        <v>63.900000000000006</v>
      </c>
      <c r="M88" s="14">
        <f>SUMPRODUCT(($D$3:$D$90=D88)*($L$3:$L$90&gt;L88))+1</f>
        <v>4</v>
      </c>
    </row>
    <row r="89" spans="1:13" ht="30" customHeight="1">
      <c r="A89" s="5">
        <v>85</v>
      </c>
      <c r="B89" s="6" t="s">
        <v>214</v>
      </c>
      <c r="C89" s="7" t="s">
        <v>205</v>
      </c>
      <c r="D89" s="6" t="s">
        <v>206</v>
      </c>
      <c r="E89" s="6" t="s">
        <v>215</v>
      </c>
      <c r="F89" s="8">
        <v>58</v>
      </c>
      <c r="G89" s="8">
        <v>54</v>
      </c>
      <c r="H89" s="9">
        <v>27.8</v>
      </c>
      <c r="I89" s="12">
        <v>3</v>
      </c>
      <c r="J89" s="13">
        <v>72</v>
      </c>
      <c r="K89" s="13">
        <f t="shared" si="2"/>
        <v>36</v>
      </c>
      <c r="L89" s="13">
        <f t="shared" si="3"/>
        <v>63.8</v>
      </c>
      <c r="M89" s="14">
        <f>SUMPRODUCT(($D$3:$D$90=D89)*($L$3:$L$90&gt;L89))+1</f>
        <v>5</v>
      </c>
    </row>
    <row r="90" spans="1:13" ht="30" customHeight="1">
      <c r="A90" s="5">
        <v>88</v>
      </c>
      <c r="B90" s="6" t="s">
        <v>216</v>
      </c>
      <c r="C90" s="7" t="s">
        <v>205</v>
      </c>
      <c r="D90" s="6" t="s">
        <v>206</v>
      </c>
      <c r="E90" s="6" t="s">
        <v>217</v>
      </c>
      <c r="F90" s="10">
        <v>53</v>
      </c>
      <c r="G90" s="10">
        <v>54</v>
      </c>
      <c r="H90" s="11">
        <v>26.8</v>
      </c>
      <c r="I90" s="15">
        <v>7</v>
      </c>
      <c r="J90" s="13">
        <v>73.6</v>
      </c>
      <c r="K90" s="13">
        <f t="shared" si="2"/>
        <v>36.8</v>
      </c>
      <c r="L90" s="13">
        <f t="shared" si="3"/>
        <v>63.599999999999994</v>
      </c>
      <c r="M90" s="14">
        <f>SUMPRODUCT(($D$3:$D$90=D90)*($L$3:$L$90&gt;L90))+1</f>
        <v>6</v>
      </c>
    </row>
  </sheetData>
  <sheetProtection/>
  <mergeCells count="1">
    <mergeCell ref="A1:M1"/>
  </mergeCells>
  <printOptions/>
  <pageMargins left="0.59" right="0.59" top="0.2" bottom="0" header="0.5" footer="0.5"/>
  <pageSetup cellComments="asDisplayed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2018-06-17T16:07:30Z</dcterms:created>
  <dcterms:modified xsi:type="dcterms:W3CDTF">2018-07-24T02:17:37Z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