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9440" windowHeight="8835" activeTab="4"/>
  </bookViews>
  <sheets>
    <sheet name="Sheet6" sheetId="1" r:id="rId1"/>
    <sheet name="实际进入面试人员" sheetId="2" r:id="rId2"/>
    <sheet name="体检" sheetId="3" r:id="rId3"/>
    <sheet name="体检 (2)" sheetId="4" r:id="rId4"/>
    <sheet name="体检 (3)" sheetId="5" r:id="rId5"/>
    <sheet name="分析" sheetId="6" r:id="rId6"/>
    <sheet name="总表" sheetId="7" r:id="rId7"/>
  </sheets>
  <definedNames>
    <definedName name="_xlfn.COUNTIFS" hidden="1">#NAME?</definedName>
    <definedName name="_xlnm.Print_Titles" localSheetId="4">'体检 (3)'!$1:$2</definedName>
    <definedName name="_xlnm.Print_Titles" localSheetId="6">'总表'!$1:$2</definedName>
  </definedNames>
  <calcPr fullCalcOnLoad="1"/>
  <pivotCaches>
    <pivotCache cacheId="2" r:id="rId8"/>
    <pivotCache cacheId="1" r:id="rId9"/>
  </pivotCaches>
</workbook>
</file>

<file path=xl/sharedStrings.xml><?xml version="1.0" encoding="utf-8"?>
<sst xmlns="http://schemas.openxmlformats.org/spreadsheetml/2006/main" count="1718" uniqueCount="518">
  <si>
    <t>姓名</t>
  </si>
  <si>
    <t>性别</t>
  </si>
  <si>
    <t>身份证号</t>
  </si>
  <si>
    <t>准考证号</t>
  </si>
  <si>
    <t>岗位编号</t>
  </si>
  <si>
    <t>笔试成绩</t>
  </si>
  <si>
    <t>政策性加分</t>
  </si>
  <si>
    <t>笔试折合成绩（含加分）</t>
  </si>
  <si>
    <t>职位排名</t>
  </si>
  <si>
    <t>是否进入资格复审</t>
  </si>
  <si>
    <t>沈婷</t>
  </si>
  <si>
    <t>女</t>
  </si>
  <si>
    <t>510703199412142223</t>
  </si>
  <si>
    <t>6181209011828</t>
  </si>
  <si>
    <t>1800201</t>
  </si>
  <si>
    <t>是</t>
  </si>
  <si>
    <t>吴丽萍</t>
  </si>
  <si>
    <t>513021199602122925</t>
  </si>
  <si>
    <t>6181209012025</t>
  </si>
  <si>
    <t>席歆</t>
  </si>
  <si>
    <t>510726199206300221</t>
  </si>
  <si>
    <t>6181209012210</t>
  </si>
  <si>
    <t>刘淼</t>
  </si>
  <si>
    <t>513224199404245027</t>
  </si>
  <si>
    <t>6181209011819</t>
  </si>
  <si>
    <t>王琴</t>
  </si>
  <si>
    <t>513435199401102928</t>
  </si>
  <si>
    <t>6181209011916</t>
  </si>
  <si>
    <t>罗丽瑶</t>
  </si>
  <si>
    <t>510603199609193109</t>
  </si>
  <si>
    <t>6181209012017</t>
  </si>
  <si>
    <t>邓双</t>
  </si>
  <si>
    <t>510703199406023527</t>
  </si>
  <si>
    <t>6181209012211</t>
  </si>
  <si>
    <t>龙欣雨</t>
  </si>
  <si>
    <t>510722199612231262</t>
  </si>
  <si>
    <t>6181209012021</t>
  </si>
  <si>
    <t>刘欢</t>
  </si>
  <si>
    <t>510681199202150640</t>
  </si>
  <si>
    <t>6181209011901</t>
  </si>
  <si>
    <t>侯鸿竹</t>
  </si>
  <si>
    <t>51132119971005256x</t>
  </si>
  <si>
    <t>6181209012129</t>
  </si>
  <si>
    <t>杨佳妮</t>
  </si>
  <si>
    <t>510723199212250022</t>
  </si>
  <si>
    <t>6181209012024</t>
  </si>
  <si>
    <t>何江燕</t>
  </si>
  <si>
    <t>510723199708235141</t>
  </si>
  <si>
    <t>6181209011815</t>
  </si>
  <si>
    <t>孟婷</t>
  </si>
  <si>
    <t>513222199510010763</t>
  </si>
  <si>
    <t>6181209011928</t>
  </si>
  <si>
    <t>严小雪</t>
  </si>
  <si>
    <t>510602199602105464</t>
  </si>
  <si>
    <t>6181209012101</t>
  </si>
  <si>
    <t>樊力川</t>
  </si>
  <si>
    <t>510703199407300223</t>
  </si>
  <si>
    <t>6181209012127</t>
  </si>
  <si>
    <t>周佳</t>
  </si>
  <si>
    <t>513822199009225800</t>
  </si>
  <si>
    <t>6181209012106</t>
  </si>
  <si>
    <t>黄泓雨</t>
  </si>
  <si>
    <t>511325199701014348</t>
  </si>
  <si>
    <t>6181209012007</t>
  </si>
  <si>
    <t>李丹</t>
  </si>
  <si>
    <t>510681199505300941</t>
  </si>
  <si>
    <t>6181209011802</t>
  </si>
  <si>
    <t>陶欢</t>
  </si>
  <si>
    <t>510727199702041624</t>
  </si>
  <si>
    <t>6181209011909</t>
  </si>
  <si>
    <t>否</t>
  </si>
  <si>
    <t>沈靖文</t>
  </si>
  <si>
    <t>510724199406224929</t>
  </si>
  <si>
    <t>6181209012124</t>
  </si>
  <si>
    <t>谢雨</t>
  </si>
  <si>
    <t>510703199305199646</t>
  </si>
  <si>
    <t>6181209012105</t>
  </si>
  <si>
    <t>吴镇宏</t>
  </si>
  <si>
    <t>男</t>
  </si>
  <si>
    <t>510722199706088794</t>
  </si>
  <si>
    <t>6181209011826</t>
  </si>
  <si>
    <t>彭元元</t>
  </si>
  <si>
    <t>510781199604250586</t>
  </si>
  <si>
    <t>6181209012002</t>
  </si>
  <si>
    <t>任廷婷</t>
  </si>
  <si>
    <t>510727199407191929</t>
  </si>
  <si>
    <t>6181209012012</t>
  </si>
  <si>
    <t>何竺芸</t>
  </si>
  <si>
    <t>511323199603290020</t>
  </si>
  <si>
    <t>6181209011924</t>
  </si>
  <si>
    <t>李智</t>
  </si>
  <si>
    <t>513224199511230349</t>
  </si>
  <si>
    <t>6181209012009</t>
  </si>
  <si>
    <t>吴文静</t>
  </si>
  <si>
    <t>51082319971219486x</t>
  </si>
  <si>
    <t>6181209011923</t>
  </si>
  <si>
    <t>刘冰</t>
  </si>
  <si>
    <t>510922199110173163</t>
  </si>
  <si>
    <t>6181209012203</t>
  </si>
  <si>
    <t>龚雯雯</t>
  </si>
  <si>
    <t>510724199506151624</t>
  </si>
  <si>
    <t>6181209012206</t>
  </si>
  <si>
    <t>吕红梅</t>
  </si>
  <si>
    <t>汤小君</t>
  </si>
  <si>
    <t>510121199512041227</t>
  </si>
  <si>
    <t>6181209011913</t>
  </si>
  <si>
    <t>孟娇</t>
  </si>
  <si>
    <t>510725199507270824</t>
  </si>
  <si>
    <t>6181209012029</t>
  </si>
  <si>
    <t>熊梦月</t>
  </si>
  <si>
    <t>513922199208156444</t>
  </si>
  <si>
    <t>6181209012120</t>
  </si>
  <si>
    <t>吴行娜</t>
  </si>
  <si>
    <t>513023199607213722</t>
  </si>
  <si>
    <t>6181209012122</t>
  </si>
  <si>
    <t>房欢</t>
  </si>
  <si>
    <t>510623199509220048</t>
  </si>
  <si>
    <t>6181209011810</t>
  </si>
  <si>
    <t>周小清</t>
  </si>
  <si>
    <t>513723199706202920</t>
  </si>
  <si>
    <t>6181209011824</t>
  </si>
  <si>
    <t>杨颜西</t>
  </si>
  <si>
    <t>511303199701033567</t>
  </si>
  <si>
    <t>6181209011827</t>
  </si>
  <si>
    <t>姜培雯</t>
  </si>
  <si>
    <t>510727199305014526</t>
  </si>
  <si>
    <t>6181209012213</t>
  </si>
  <si>
    <t>王伽文</t>
  </si>
  <si>
    <t>510703199508142922</t>
  </si>
  <si>
    <t>6181209011803</t>
  </si>
  <si>
    <t>张潇</t>
  </si>
  <si>
    <t>51132119980604234x</t>
  </si>
  <si>
    <t>6181209011919</t>
  </si>
  <si>
    <t>苏洪</t>
  </si>
  <si>
    <t>510922199303293161</t>
  </si>
  <si>
    <t>6181209011929</t>
  </si>
  <si>
    <t>刘畅</t>
  </si>
  <si>
    <t>513922199710024949</t>
  </si>
  <si>
    <t>6181209012212</t>
  </si>
  <si>
    <t>肖慈艳</t>
  </si>
  <si>
    <t>513425199209174822</t>
  </si>
  <si>
    <t>6181209012004</t>
  </si>
  <si>
    <t>易思柯</t>
  </si>
  <si>
    <t>511303199610062661</t>
  </si>
  <si>
    <t>6181209012214</t>
  </si>
  <si>
    <t>张琳芮</t>
  </si>
  <si>
    <t>510727199112050029</t>
  </si>
  <si>
    <t>6181209011905</t>
  </si>
  <si>
    <t>刘丽琼</t>
  </si>
  <si>
    <t>510812199511054183</t>
  </si>
  <si>
    <t>6181209011918</t>
  </si>
  <si>
    <t>胡世兰</t>
  </si>
  <si>
    <t>510726199611093422</t>
  </si>
  <si>
    <t>6181209012013</t>
  </si>
  <si>
    <t>何江</t>
  </si>
  <si>
    <t>51072319960912442x</t>
  </si>
  <si>
    <t>6181209012130</t>
  </si>
  <si>
    <t>顾燕苹</t>
  </si>
  <si>
    <t>510723199512190623</t>
  </si>
  <si>
    <t>6181209012028</t>
  </si>
  <si>
    <t>田彤昕</t>
  </si>
  <si>
    <t>511303199508101388</t>
  </si>
  <si>
    <t>6181209011813</t>
  </si>
  <si>
    <t>黄蕾</t>
  </si>
  <si>
    <t>510723199611041527</t>
  </si>
  <si>
    <t>6181209011817</t>
  </si>
  <si>
    <t>刘婷婷</t>
  </si>
  <si>
    <t>513226199508250747</t>
  </si>
  <si>
    <t>6181209011903</t>
  </si>
  <si>
    <t>巩虹霞</t>
  </si>
  <si>
    <t>510781199505147401</t>
  </si>
  <si>
    <t>6181209012003</t>
  </si>
  <si>
    <t>李雅霏</t>
  </si>
  <si>
    <t>51072319960414320x</t>
  </si>
  <si>
    <t>6181209011902</t>
  </si>
  <si>
    <t>费琳琳</t>
  </si>
  <si>
    <t>513030199207126121</t>
  </si>
  <si>
    <t>6181209011823</t>
  </si>
  <si>
    <t>胡慧怡</t>
  </si>
  <si>
    <t>510681199801025921</t>
  </si>
  <si>
    <t>6181209011825</t>
  </si>
  <si>
    <t>何馨</t>
  </si>
  <si>
    <t>510723199702033442</t>
  </si>
  <si>
    <t>6181209012111</t>
  </si>
  <si>
    <t>唐婷</t>
  </si>
  <si>
    <t>510724199511041227</t>
  </si>
  <si>
    <t>6181209011829</t>
  </si>
  <si>
    <t>骆莹</t>
  </si>
  <si>
    <t>510626199509284788</t>
  </si>
  <si>
    <t>6181209011910</t>
  </si>
  <si>
    <t>袁丽丽</t>
  </si>
  <si>
    <t>510781199607151428</t>
  </si>
  <si>
    <t>6181209011914</t>
  </si>
  <si>
    <t>张晨</t>
  </si>
  <si>
    <t>513426199406060126</t>
  </si>
  <si>
    <t>6181209012006</t>
  </si>
  <si>
    <t>杨婷婷</t>
  </si>
  <si>
    <t>510724199601150822</t>
  </si>
  <si>
    <t>6181209011907</t>
  </si>
  <si>
    <t>王丽华</t>
  </si>
  <si>
    <t>510727199509270820</t>
  </si>
  <si>
    <t>6181209012008</t>
  </si>
  <si>
    <t>冯程希</t>
  </si>
  <si>
    <t>510422199710087923</t>
  </si>
  <si>
    <t>6181209012121</t>
  </si>
  <si>
    <t>杨晶晶</t>
  </si>
  <si>
    <t>510723199506072807</t>
  </si>
  <si>
    <t>6181209011816</t>
  </si>
  <si>
    <t>张苓群</t>
  </si>
  <si>
    <t>51322419940804058x</t>
  </si>
  <si>
    <t>6181209011906</t>
  </si>
  <si>
    <t>陈美旭</t>
  </si>
  <si>
    <t>510902199405063847</t>
  </si>
  <si>
    <t>6181209011930</t>
  </si>
  <si>
    <t>尹红霞</t>
  </si>
  <si>
    <t>510722199504012927</t>
  </si>
  <si>
    <t>6181209012005</t>
  </si>
  <si>
    <t>蒋莉</t>
  </si>
  <si>
    <t>510922199303164407</t>
  </si>
  <si>
    <t>6181209012107</t>
  </si>
  <si>
    <t>李雅晨</t>
  </si>
  <si>
    <t>51078119940209612x</t>
  </si>
  <si>
    <t>6181209011911</t>
  </si>
  <si>
    <t>王智绣</t>
  </si>
  <si>
    <t>513723199911306825</t>
  </si>
  <si>
    <t>6181209011925</t>
  </si>
  <si>
    <t>郝婧怡</t>
  </si>
  <si>
    <t>510727199603200626</t>
  </si>
  <si>
    <t>6181209012207</t>
  </si>
  <si>
    <t>黄菊</t>
  </si>
  <si>
    <t>510724199508234343</t>
  </si>
  <si>
    <t>6181209011922</t>
  </si>
  <si>
    <t>拥忠夏姆</t>
  </si>
  <si>
    <t>513323199307205022</t>
  </si>
  <si>
    <t>6181209012115</t>
  </si>
  <si>
    <t>杨淼</t>
  </si>
  <si>
    <t>513002199510135447</t>
  </si>
  <si>
    <t>6181209012208</t>
  </si>
  <si>
    <t>周杨</t>
  </si>
  <si>
    <t>510723199605080781</t>
  </si>
  <si>
    <t>6181209011820</t>
  </si>
  <si>
    <t>杨玲</t>
  </si>
  <si>
    <t>510722199211121628</t>
  </si>
  <si>
    <t>6181209011927</t>
  </si>
  <si>
    <t>何颖</t>
  </si>
  <si>
    <t>511621199707210324</t>
  </si>
  <si>
    <t>6181209012209</t>
  </si>
  <si>
    <t>李茜</t>
  </si>
  <si>
    <t>510703199210182024</t>
  </si>
  <si>
    <t>6181209012109</t>
  </si>
  <si>
    <t>王福琼</t>
  </si>
  <si>
    <t>513223199411233626</t>
  </si>
  <si>
    <t>6181209012026</t>
  </si>
  <si>
    <t>陈天英</t>
  </si>
  <si>
    <t>51072319970305400x</t>
  </si>
  <si>
    <t>6181209012027</t>
  </si>
  <si>
    <t>吴静</t>
  </si>
  <si>
    <t>510921199303163520</t>
  </si>
  <si>
    <t>6181209012118</t>
  </si>
  <si>
    <t>尹虹</t>
  </si>
  <si>
    <t>510622199402104227</t>
  </si>
  <si>
    <t>6181209011730</t>
  </si>
  <si>
    <t>杨雪</t>
  </si>
  <si>
    <t>510781199712239325</t>
  </si>
  <si>
    <t>6181209011726</t>
  </si>
  <si>
    <t>邬颖颖</t>
  </si>
  <si>
    <t>510822199809063245</t>
  </si>
  <si>
    <t>6181209011908</t>
  </si>
  <si>
    <t>雷绍婷</t>
  </si>
  <si>
    <t>51322619950415132x</t>
  </si>
  <si>
    <t>6181209012205</t>
  </si>
  <si>
    <t>冯永聪</t>
  </si>
  <si>
    <t>513423199611051203</t>
  </si>
  <si>
    <t>6181209012018</t>
  </si>
  <si>
    <t>向茜</t>
  </si>
  <si>
    <t>51072319941028416x</t>
  </si>
  <si>
    <t>6181209011926</t>
  </si>
  <si>
    <t>杜欧</t>
  </si>
  <si>
    <t>510723199411100043</t>
  </si>
  <si>
    <t>6181209011806</t>
  </si>
  <si>
    <t>童静</t>
  </si>
  <si>
    <t>511324199806066404</t>
  </si>
  <si>
    <t>6181209012102</t>
  </si>
  <si>
    <t>魏萍萍</t>
  </si>
  <si>
    <t>511321199508139426</t>
  </si>
  <si>
    <t>6181209011805</t>
  </si>
  <si>
    <t>刘玲</t>
  </si>
  <si>
    <t>510722199602192263</t>
  </si>
  <si>
    <t>6181209012015</t>
  </si>
  <si>
    <t>张林</t>
  </si>
  <si>
    <t>510723199406182208</t>
  </si>
  <si>
    <t>6181209012126</t>
  </si>
  <si>
    <t>李倩</t>
  </si>
  <si>
    <t>51130219980328212x</t>
  </si>
  <si>
    <t>6181209011727</t>
  </si>
  <si>
    <t>何蕊霞</t>
  </si>
  <si>
    <t>510723199704074002</t>
  </si>
  <si>
    <t>6181209012202</t>
  </si>
  <si>
    <t>罗庆</t>
  </si>
  <si>
    <t>510681199211153026</t>
  </si>
  <si>
    <t>6181209011728</t>
  </si>
  <si>
    <t>陈思印</t>
  </si>
  <si>
    <t>510723199001200025</t>
  </si>
  <si>
    <t>6181209011804</t>
  </si>
  <si>
    <t>李明洋</t>
  </si>
  <si>
    <t>51132519970925002x</t>
  </si>
  <si>
    <t>6181209011807</t>
  </si>
  <si>
    <t>汤秋玲</t>
  </si>
  <si>
    <t>513021199510290761</t>
  </si>
  <si>
    <t>6181209011808</t>
  </si>
  <si>
    <t>吴魏君</t>
  </si>
  <si>
    <t>50022719940726392x</t>
  </si>
  <si>
    <t>6181209011809</t>
  </si>
  <si>
    <t>赵雪廷</t>
  </si>
  <si>
    <t>51072419910922122x</t>
  </si>
  <si>
    <t>6181209011822</t>
  </si>
  <si>
    <t>刘佳林</t>
  </si>
  <si>
    <t>510722199510301442</t>
  </si>
  <si>
    <t>6181209011904</t>
  </si>
  <si>
    <t>司静蕾</t>
  </si>
  <si>
    <t>513030199411286448</t>
  </si>
  <si>
    <t>6181209011912</t>
  </si>
  <si>
    <t>姜瑾</t>
  </si>
  <si>
    <t>511922199612252081</t>
  </si>
  <si>
    <t>6181209011921</t>
  </si>
  <si>
    <t>李怡</t>
  </si>
  <si>
    <t>511621199512084647</t>
  </si>
  <si>
    <t>6181209012001</t>
  </si>
  <si>
    <t>周洋妃</t>
  </si>
  <si>
    <t>510823199411294728</t>
  </si>
  <si>
    <t>6181209012022</t>
  </si>
  <si>
    <t>何肸芹</t>
  </si>
  <si>
    <t>513423198911211200</t>
  </si>
  <si>
    <t>6181209012023</t>
  </si>
  <si>
    <t>赵瑾</t>
  </si>
  <si>
    <t>510723199512145144</t>
  </si>
  <si>
    <t>6181209012030</t>
  </si>
  <si>
    <t>李雪</t>
  </si>
  <si>
    <t>510602199510045468</t>
  </si>
  <si>
    <t>6181209012114</t>
  </si>
  <si>
    <t>曾志蓉</t>
  </si>
  <si>
    <t>510722199610175041</t>
  </si>
  <si>
    <t>6181209012117</t>
  </si>
  <si>
    <t>谢芳菊</t>
  </si>
  <si>
    <t>530625199409182722</t>
  </si>
  <si>
    <t>6181209012119</t>
  </si>
  <si>
    <t>罗亚希</t>
  </si>
  <si>
    <t>511132199410072321</t>
  </si>
  <si>
    <t>6181209012123</t>
  </si>
  <si>
    <t>吴佳丽</t>
  </si>
  <si>
    <t>510781199607151401</t>
  </si>
  <si>
    <t>6181209012201</t>
  </si>
  <si>
    <t>兰小菊</t>
  </si>
  <si>
    <t>511028199412187720</t>
  </si>
  <si>
    <t>6181209012204</t>
  </si>
  <si>
    <t>陈杰</t>
  </si>
  <si>
    <t>510525199305282666</t>
  </si>
  <si>
    <t>6181209012016</t>
  </si>
  <si>
    <t>1800202</t>
  </si>
  <si>
    <t>赵雨昕</t>
  </si>
  <si>
    <t>511321199701040188</t>
  </si>
  <si>
    <t>6181209012113</t>
  </si>
  <si>
    <t>杨兴竹</t>
  </si>
  <si>
    <t>513901199410103926</t>
  </si>
  <si>
    <t>6181209012128</t>
  </si>
  <si>
    <t>王芳</t>
  </si>
  <si>
    <t>510724199404165224</t>
  </si>
  <si>
    <t>6181209011725</t>
  </si>
  <si>
    <t>张淦文</t>
  </si>
  <si>
    <t>513226199410103028</t>
  </si>
  <si>
    <t>6181209012125</t>
  </si>
  <si>
    <t>蒋燕</t>
  </si>
  <si>
    <t>511321199010144826</t>
  </si>
  <si>
    <t>6181209011812</t>
  </si>
  <si>
    <t>刘秀</t>
  </si>
  <si>
    <t>510781199407230703</t>
  </si>
  <si>
    <t>6181209012110</t>
  </si>
  <si>
    <t>王倩</t>
  </si>
  <si>
    <t>511321199609100707</t>
  </si>
  <si>
    <t>6181209012112</t>
  </si>
  <si>
    <t>贺丽君</t>
  </si>
  <si>
    <t>511681199509274120</t>
  </si>
  <si>
    <t>6181209012010</t>
  </si>
  <si>
    <t>唐静</t>
  </si>
  <si>
    <t>511302199405205524</t>
  </si>
  <si>
    <t>6181209011818</t>
  </si>
  <si>
    <t>510703199410162247</t>
  </si>
  <si>
    <t>6181209012020</t>
  </si>
  <si>
    <t>朱婷婷</t>
  </si>
  <si>
    <t>510626199610053589</t>
  </si>
  <si>
    <t>6181209011917</t>
  </si>
  <si>
    <t>何青清</t>
  </si>
  <si>
    <t>500222198711161622</t>
  </si>
  <si>
    <t>6181209011811</t>
  </si>
  <si>
    <t>文雪娇</t>
  </si>
  <si>
    <t>510722199410220047</t>
  </si>
  <si>
    <t>6181209011915</t>
  </si>
  <si>
    <t>510722199302121623</t>
  </si>
  <si>
    <t>6181209011814</t>
  </si>
  <si>
    <t>刘洋</t>
  </si>
  <si>
    <t>510823199408283147</t>
  </si>
  <si>
    <t>6181209011729</t>
  </si>
  <si>
    <t>段军</t>
  </si>
  <si>
    <t>510623199302226020</t>
  </si>
  <si>
    <t>6181209012014</t>
  </si>
  <si>
    <t>魏紫菁</t>
  </si>
  <si>
    <t>510722199307216867</t>
  </si>
  <si>
    <t>6181209011920</t>
  </si>
  <si>
    <t>何梦玥</t>
  </si>
  <si>
    <t>513226199405210021</t>
  </si>
  <si>
    <t>6181209012019</t>
  </si>
  <si>
    <t>彭小燕</t>
  </si>
  <si>
    <t>510725199203069523</t>
  </si>
  <si>
    <t>6181209011821</t>
  </si>
  <si>
    <t>易鑫</t>
  </si>
  <si>
    <t>510703199308172262</t>
  </si>
  <si>
    <t>6181209012104</t>
  </si>
  <si>
    <t>曾竑霖</t>
  </si>
  <si>
    <t>510724199407010041</t>
  </si>
  <si>
    <t>6181209012011</t>
  </si>
  <si>
    <t>王艳</t>
  </si>
  <si>
    <t>510823199302082785</t>
  </si>
  <si>
    <t>6181209012103</t>
  </si>
  <si>
    <t>蒋丹</t>
  </si>
  <si>
    <t>51072219950906534x</t>
  </si>
  <si>
    <t>6181209012116</t>
  </si>
  <si>
    <t>史凡敏</t>
  </si>
  <si>
    <t>532126199508122523</t>
  </si>
  <si>
    <t>6181209011801</t>
  </si>
  <si>
    <t>蒋茂林</t>
  </si>
  <si>
    <t>511526199209063823</t>
  </si>
  <si>
    <t>6181209011830</t>
  </si>
  <si>
    <t>510727199410130625</t>
  </si>
  <si>
    <t>6181209012108</t>
  </si>
  <si>
    <t>盐亭县2018年下半年公开招聘教师面试分组安排</t>
  </si>
  <si>
    <t>岗位编号</t>
  </si>
  <si>
    <t>总计</t>
  </si>
  <si>
    <t>否</t>
  </si>
  <si>
    <t>是</t>
  </si>
  <si>
    <t>计数项:是否进入资格复审</t>
  </si>
  <si>
    <t>王兰</t>
  </si>
  <si>
    <t>计数项:岗位编号</t>
  </si>
  <si>
    <t>汇总</t>
  </si>
  <si>
    <t>01乡镇幼儿园17人，县城幼儿园10人，共27人</t>
  </si>
  <si>
    <t>1-2</t>
  </si>
  <si>
    <t>1-3</t>
  </si>
  <si>
    <t>1-4</t>
  </si>
  <si>
    <t>1-5</t>
  </si>
  <si>
    <t>1-6</t>
  </si>
  <si>
    <t>1-7</t>
  </si>
  <si>
    <t>2-2</t>
  </si>
  <si>
    <t>2-3</t>
  </si>
  <si>
    <t>2-4</t>
  </si>
  <si>
    <t>2-5</t>
  </si>
  <si>
    <t>2-6</t>
  </si>
  <si>
    <t>2-7</t>
  </si>
  <si>
    <t>3-2</t>
  </si>
  <si>
    <t>3-3</t>
  </si>
  <si>
    <t>3-4</t>
  </si>
  <si>
    <t>3-5</t>
  </si>
  <si>
    <t>3-6</t>
  </si>
  <si>
    <t>3-7</t>
  </si>
  <si>
    <t>4-2</t>
  </si>
  <si>
    <t>4-3</t>
  </si>
  <si>
    <t>4-4</t>
  </si>
  <si>
    <t>4-5</t>
  </si>
  <si>
    <t>4-6</t>
  </si>
  <si>
    <t>4-7</t>
  </si>
  <si>
    <t>5-2</t>
  </si>
  <si>
    <t>5-3</t>
  </si>
  <si>
    <t>5-4</t>
  </si>
  <si>
    <t>5-5</t>
  </si>
  <si>
    <t>5-6</t>
  </si>
  <si>
    <t>5-7</t>
  </si>
  <si>
    <t>6-2</t>
  </si>
  <si>
    <t>6-3</t>
  </si>
  <si>
    <t>6-4</t>
  </si>
  <si>
    <t>6-5</t>
  </si>
  <si>
    <t>6-6</t>
  </si>
  <si>
    <t>6-7</t>
  </si>
  <si>
    <t>7-2</t>
  </si>
  <si>
    <t>7-3</t>
  </si>
  <si>
    <t>7-4</t>
  </si>
  <si>
    <t>7-5</t>
  </si>
  <si>
    <t>7-6</t>
  </si>
  <si>
    <t>7-7</t>
  </si>
  <si>
    <t>1-1</t>
  </si>
  <si>
    <t>2-1</t>
  </si>
  <si>
    <t>3-1</t>
  </si>
  <si>
    <t>4-1</t>
  </si>
  <si>
    <t>5-1</t>
  </si>
  <si>
    <t>6-1</t>
  </si>
  <si>
    <t>7-1</t>
  </si>
  <si>
    <t>面试</t>
  </si>
  <si>
    <t>沈婷</t>
  </si>
  <si>
    <t>刘淼</t>
  </si>
  <si>
    <t>女</t>
  </si>
  <si>
    <t>510703199406023527</t>
  </si>
  <si>
    <t>510722199612231262</t>
  </si>
  <si>
    <t>王兰</t>
  </si>
  <si>
    <t>总分</t>
  </si>
  <si>
    <t>位次</t>
  </si>
  <si>
    <t>是否进入体检</t>
  </si>
  <si>
    <t>面试成绩</t>
  </si>
  <si>
    <t>面试折合</t>
  </si>
  <si>
    <t>王兰</t>
  </si>
  <si>
    <t>面试成绩</t>
  </si>
  <si>
    <t>面试折合</t>
  </si>
  <si>
    <t>总分</t>
  </si>
  <si>
    <t>位次</t>
  </si>
  <si>
    <t>是否进入体检</t>
  </si>
  <si>
    <t>510722199612231262</t>
  </si>
  <si>
    <t>沈婷</t>
  </si>
  <si>
    <t>刘淼</t>
  </si>
  <si>
    <t>女</t>
  </si>
  <si>
    <t>510703199406023527</t>
  </si>
  <si>
    <t>原序号</t>
  </si>
  <si>
    <t>盐亭县2018年下半年公开招聘教师考试总成绩及
是否进入体检人员名单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</si>
</sst>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color indexed="18"/>
      <name val="宋体"/>
      <family val="0"/>
    </font>
    <font>
      <b/>
      <sz val="12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58" fontId="2" fillId="0" borderId="0" xfId="0" applyNumberFormat="1" applyFont="1" applyAlignment="1" applyProtection="1" quotePrefix="1">
      <alignment vertical="center"/>
      <protection/>
    </xf>
    <xf numFmtId="58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58" fontId="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142" sheet="总表"/>
  </cacheSource>
  <cacheFields count="10">
    <cacheField name="姓名">
      <sharedItems containsMixedTypes="0"/>
    </cacheField>
    <cacheField name="性别">
      <sharedItems containsMixedTypes="0" count="2">
        <s v="女"/>
        <s v="男"/>
      </sharedItems>
    </cacheField>
    <cacheField name="身份证号">
      <sharedItems containsMixedTypes="0"/>
    </cacheField>
    <cacheField name="准考证号">
      <sharedItems containsMixedTypes="0"/>
    </cacheField>
    <cacheField name="岗位编号">
      <sharedItems containsMixedTypes="0" count="2">
        <s v="1800201"/>
        <s v="1800202"/>
      </sharedItems>
    </cacheField>
    <cacheField name="笔试成绩">
      <sharedItems containsSemiMixedTypes="0" containsString="0" containsMixedTypes="0" containsNumber="1"/>
    </cacheField>
    <cacheField name="政策性加分">
      <sharedItems containsString="0" containsBlank="1" count="1">
        <m/>
      </sharedItems>
    </cacheField>
    <cacheField name="笔试折合成绩（含加分）">
      <sharedItems containsSemiMixedTypes="0" containsString="0" containsMixedTypes="0" containsNumber="1"/>
    </cacheField>
    <cacheField name="职位排名">
      <sharedItems containsSemiMixedTypes="0" containsString="0" containsMixedTypes="0" containsNumber="1" containsInteger="1"/>
    </cacheField>
    <cacheField name="是否进入资格复审">
      <sharedItems containsMixedTypes="0" count="2">
        <s v="是"/>
        <s v="否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8" sheet="实际进入面试人员"/>
  </cacheSource>
  <cacheFields count="10">
    <cacheField name="姓名">
      <sharedItems containsMixedTypes="0" count="27">
        <s v="沈婷"/>
        <s v="吴丽萍"/>
        <s v="刘淼"/>
        <s v="王琴"/>
        <s v="罗丽瑶"/>
        <s v="邓双"/>
        <s v="龙欣雨"/>
        <s v="刘欢"/>
        <s v="侯鸿竹"/>
        <s v="杨佳妮"/>
        <s v="何江燕"/>
        <s v="孟婷"/>
        <s v="严小雪"/>
        <s v="樊力川"/>
        <s v="周佳"/>
        <s v="黄泓雨"/>
        <s v="李丹"/>
        <s v="赵雨昕"/>
        <s v="陈杰"/>
        <s v="王芳"/>
        <s v="张淦文"/>
        <s v="王倩"/>
        <s v="贺丽君"/>
        <s v="唐静"/>
        <s v="杨雪"/>
        <s v="朱婷婷"/>
        <s v="王兰"/>
      </sharedItems>
    </cacheField>
    <cacheField name="性别">
      <sharedItems containsMixedTypes="0" count="1">
        <s v="女"/>
      </sharedItems>
    </cacheField>
    <cacheField name="身份证号">
      <sharedItems containsMixedTypes="0" count="27">
        <s v="510703199412142223"/>
        <s v="513021199602122925"/>
        <s v="513224199404245027"/>
        <s v="513435199401102928"/>
        <s v="510603199609193109"/>
        <s v="510703199406023527"/>
        <s v="510722199612231262"/>
        <s v="510681199202150640"/>
        <s v="51132119971005256x"/>
        <s v="510723199212250022"/>
        <s v="510723199708235141"/>
        <s v="513222199510010763"/>
        <s v="510602199602105464"/>
        <s v="510703199407300223"/>
        <s v="513822199009225800"/>
        <s v="511325199701014348"/>
        <s v="510681199505300941"/>
        <s v="511321199701040188"/>
        <s v="510525199305282666"/>
        <s v="510724199404165224"/>
        <s v="513226199410103028"/>
        <s v="511321199609100707"/>
        <s v="511681199509274120"/>
        <s v="511302199405205524"/>
        <s v="510703199410162247"/>
        <s v="510626199610053589"/>
        <s v="510722199302121623"/>
      </sharedItems>
    </cacheField>
    <cacheField name="准考证号">
      <sharedItems containsMixedTypes="0" count="27">
        <s v="6181209011828"/>
        <s v="6181209012025"/>
        <s v="6181209011819"/>
        <s v="6181209011916"/>
        <s v="6181209012017"/>
        <s v="6181209012211"/>
        <s v="6181209012021"/>
        <s v="6181209011901"/>
        <s v="6181209012129"/>
        <s v="6181209012024"/>
        <s v="6181209011815"/>
        <s v="6181209011928"/>
        <s v="6181209012101"/>
        <s v="6181209012127"/>
        <s v="6181209012106"/>
        <s v="6181209012007"/>
        <s v="6181209011802"/>
        <s v="6181209012113"/>
        <s v="6181209012016"/>
        <s v="6181209011725"/>
        <s v="6181209012125"/>
        <s v="6181209012112"/>
        <s v="6181209012010"/>
        <s v="6181209011818"/>
        <s v="6181209012020"/>
        <s v="6181209011917"/>
        <s v="6181209011814"/>
      </sharedItems>
    </cacheField>
    <cacheField name="岗位编号">
      <sharedItems containsMixedTypes="0" count="2">
        <s v="1800201"/>
        <s v="1800202"/>
      </sharedItems>
    </cacheField>
    <cacheField name="笔试成绩">
      <sharedItems containsSemiMixedTypes="0" containsString="0" containsMixedTypes="0" containsNumber="1" count="16">
        <n v="73"/>
        <n v="71.5"/>
        <n v="68"/>
        <n v="67.5"/>
        <n v="67"/>
        <n v="66.5"/>
        <n v="65.5"/>
        <n v="65"/>
        <n v="64.5"/>
        <n v="64"/>
        <n v="63.5"/>
        <n v="61.5"/>
        <n v="60.5"/>
        <n v="59.5"/>
        <n v="56"/>
        <n v="53.5"/>
      </sharedItems>
    </cacheField>
    <cacheField name="政策性加分">
      <sharedItems containsString="0" containsBlank="1" count="1">
        <m/>
      </sharedItems>
    </cacheField>
    <cacheField name="笔试折合成绩（含加分）">
      <sharedItems containsSemiMixedTypes="0" containsString="0" containsMixedTypes="0" containsNumber="1" count="16">
        <n v="36.5"/>
        <n v="35.75"/>
        <n v="34"/>
        <n v="33.75"/>
        <n v="33.5"/>
        <n v="33.25"/>
        <n v="32.75"/>
        <n v="32.5"/>
        <n v="32.25"/>
        <n v="32"/>
        <n v="31.75"/>
        <n v="30.75"/>
        <n v="30.25"/>
        <n v="29.75"/>
        <n v="28"/>
        <n v="26.75"/>
      </sharedItems>
    </cacheField>
    <cacheField name="职位排名">
      <sharedItems containsSemiMixedTypes="0" containsString="0" containsMixedTypes="0" containsNumber="1" containsInteger="1" count="14">
        <n v="1"/>
        <n v="2"/>
        <n v="4"/>
        <n v="5"/>
        <n v="8"/>
        <n v="9"/>
        <n v="11"/>
        <n v="12"/>
        <n v="16"/>
        <n v="17"/>
        <n v="18"/>
        <n v="6"/>
        <n v="10"/>
        <n v="15"/>
      </sharedItems>
    </cacheField>
    <cacheField name="是否进入资格复审">
      <sharedItems containsMixedTypes="0" count="2">
        <s v="是"/>
        <s v="否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D5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4"/>
  </colFields>
  <colItems count="3">
    <i>
      <x/>
    </i>
    <i>
      <x v="1"/>
    </i>
    <i t="grand">
      <x/>
    </i>
  </colItems>
  <dataFields count="1">
    <dataField name="计数项:岗位编号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D7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计数项:是否进入资格复审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7.25390625" style="0" bestFit="1" customWidth="1"/>
    <col min="2" max="3" width="11.25390625" style="0" bestFit="1" customWidth="1"/>
    <col min="4" max="4" width="5.50390625" style="0" bestFit="1" customWidth="1"/>
  </cols>
  <sheetData>
    <row r="3" spans="1:4" ht="14.25">
      <c r="A3" s="15" t="s">
        <v>441</v>
      </c>
      <c r="B3" s="15" t="s">
        <v>435</v>
      </c>
      <c r="C3" s="12"/>
      <c r="D3" s="13"/>
    </row>
    <row r="4" spans="1:4" ht="14.25">
      <c r="A4" s="14"/>
      <c r="B4" s="11" t="s">
        <v>14</v>
      </c>
      <c r="C4" s="18" t="s">
        <v>358</v>
      </c>
      <c r="D4" s="19" t="s">
        <v>436</v>
      </c>
    </row>
    <row r="5" spans="1:4" ht="14.25">
      <c r="A5" s="17" t="s">
        <v>442</v>
      </c>
      <c r="B5" s="26">
        <v>17</v>
      </c>
      <c r="C5" s="27">
        <v>10</v>
      </c>
      <c r="D5" s="28">
        <v>27</v>
      </c>
    </row>
    <row r="6" ht="14.25">
      <c r="A6" t="s">
        <v>443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6.00390625" style="33" bestFit="1" customWidth="1"/>
    <col min="2" max="2" width="4.75390625" style="34" hidden="1" customWidth="1"/>
    <col min="3" max="3" width="15.50390625" style="34" hidden="1" customWidth="1"/>
    <col min="4" max="4" width="11.375" style="34" hidden="1" customWidth="1"/>
    <col min="5" max="6" width="8.00390625" style="34" hidden="1" customWidth="1"/>
    <col min="7" max="7" width="9.625" style="34" hidden="1" customWidth="1"/>
    <col min="8" max="8" width="20.375" style="34" hidden="1" customWidth="1"/>
    <col min="9" max="9" width="8.00390625" style="34" hidden="1" customWidth="1"/>
    <col min="10" max="10" width="15.00390625" style="34" hidden="1" customWidth="1"/>
    <col min="11" max="59" width="3.75390625" style="33" bestFit="1" customWidth="1"/>
    <col min="60" max="60" width="4.50390625" style="33" bestFit="1" customWidth="1"/>
    <col min="61" max="61" width="9.00390625" style="33" customWidth="1"/>
    <col min="62" max="16384" width="9.00390625" style="34" customWidth="1"/>
  </cols>
  <sheetData>
    <row r="1" spans="1:60" ht="12" thickBot="1">
      <c r="A1" s="29" t="s">
        <v>0</v>
      </c>
      <c r="B1" s="30" t="s">
        <v>1</v>
      </c>
      <c r="C1" s="30" t="s">
        <v>2</v>
      </c>
      <c r="D1" s="30" t="s">
        <v>3</v>
      </c>
      <c r="E1" s="30" t="s">
        <v>435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1" t="s">
        <v>486</v>
      </c>
      <c r="L1" s="31" t="s">
        <v>444</v>
      </c>
      <c r="M1" s="31" t="s">
        <v>445</v>
      </c>
      <c r="N1" s="31" t="s">
        <v>446</v>
      </c>
      <c r="O1" s="31" t="s">
        <v>447</v>
      </c>
      <c r="P1" s="31" t="s">
        <v>448</v>
      </c>
      <c r="Q1" s="31" t="s">
        <v>449</v>
      </c>
      <c r="R1" s="31" t="s">
        <v>487</v>
      </c>
      <c r="S1" s="31" t="s">
        <v>450</v>
      </c>
      <c r="T1" s="31" t="s">
        <v>451</v>
      </c>
      <c r="U1" s="31" t="s">
        <v>452</v>
      </c>
      <c r="V1" s="31" t="s">
        <v>453</v>
      </c>
      <c r="W1" s="31" t="s">
        <v>454</v>
      </c>
      <c r="X1" s="31" t="s">
        <v>455</v>
      </c>
      <c r="Y1" s="31" t="s">
        <v>488</v>
      </c>
      <c r="Z1" s="31" t="s">
        <v>456</v>
      </c>
      <c r="AA1" s="31" t="s">
        <v>457</v>
      </c>
      <c r="AB1" s="31" t="s">
        <v>458</v>
      </c>
      <c r="AC1" s="31" t="s">
        <v>459</v>
      </c>
      <c r="AD1" s="31" t="s">
        <v>460</v>
      </c>
      <c r="AE1" s="31" t="s">
        <v>461</v>
      </c>
      <c r="AF1" s="31" t="s">
        <v>489</v>
      </c>
      <c r="AG1" s="31" t="s">
        <v>462</v>
      </c>
      <c r="AH1" s="31" t="s">
        <v>463</v>
      </c>
      <c r="AI1" s="31" t="s">
        <v>464</v>
      </c>
      <c r="AJ1" s="31" t="s">
        <v>465</v>
      </c>
      <c r="AK1" s="31" t="s">
        <v>466</v>
      </c>
      <c r="AL1" s="31" t="s">
        <v>467</v>
      </c>
      <c r="AM1" s="31" t="s">
        <v>490</v>
      </c>
      <c r="AN1" s="31" t="s">
        <v>468</v>
      </c>
      <c r="AO1" s="31" t="s">
        <v>469</v>
      </c>
      <c r="AP1" s="31" t="s">
        <v>470</v>
      </c>
      <c r="AQ1" s="31" t="s">
        <v>471</v>
      </c>
      <c r="AR1" s="31" t="s">
        <v>472</v>
      </c>
      <c r="AS1" s="31" t="s">
        <v>473</v>
      </c>
      <c r="AT1" s="31" t="s">
        <v>491</v>
      </c>
      <c r="AU1" s="31" t="s">
        <v>474</v>
      </c>
      <c r="AV1" s="31" t="s">
        <v>475</v>
      </c>
      <c r="AW1" s="31" t="s">
        <v>476</v>
      </c>
      <c r="AX1" s="31" t="s">
        <v>477</v>
      </c>
      <c r="AY1" s="31" t="s">
        <v>478</v>
      </c>
      <c r="AZ1" s="31" t="s">
        <v>479</v>
      </c>
      <c r="BA1" s="31" t="s">
        <v>492</v>
      </c>
      <c r="BB1" s="31" t="s">
        <v>480</v>
      </c>
      <c r="BC1" s="31" t="s">
        <v>481</v>
      </c>
      <c r="BD1" s="31" t="s">
        <v>482</v>
      </c>
      <c r="BE1" s="31" t="s">
        <v>483</v>
      </c>
      <c r="BF1" s="31" t="s">
        <v>484</v>
      </c>
      <c r="BG1" s="31" t="s">
        <v>485</v>
      </c>
      <c r="BH1" s="32" t="s">
        <v>493</v>
      </c>
    </row>
    <row r="2" spans="1:60" ht="11.25">
      <c r="A2" s="35" t="s">
        <v>494</v>
      </c>
      <c r="B2" s="36" t="s">
        <v>11</v>
      </c>
      <c r="C2" s="36" t="s">
        <v>12</v>
      </c>
      <c r="D2" s="36" t="s">
        <v>13</v>
      </c>
      <c r="E2" s="36" t="s">
        <v>14</v>
      </c>
      <c r="F2" s="36">
        <v>73</v>
      </c>
      <c r="G2" s="36"/>
      <c r="H2" s="36">
        <v>36.5</v>
      </c>
      <c r="I2" s="36">
        <v>1</v>
      </c>
      <c r="J2" s="36" t="s">
        <v>438</v>
      </c>
      <c r="K2" s="33">
        <v>16</v>
      </c>
      <c r="L2" s="33">
        <v>35</v>
      </c>
      <c r="M2" s="33">
        <v>6</v>
      </c>
      <c r="N2" s="33">
        <v>7</v>
      </c>
      <c r="O2" s="33">
        <v>5</v>
      </c>
      <c r="P2" s="33">
        <v>8</v>
      </c>
      <c r="Q2" s="34">
        <f>SUM(K2:P2)</f>
        <v>77</v>
      </c>
      <c r="R2" s="33">
        <v>16</v>
      </c>
      <c r="S2" s="33">
        <v>35</v>
      </c>
      <c r="T2" s="33">
        <v>8</v>
      </c>
      <c r="U2" s="33">
        <v>8</v>
      </c>
      <c r="V2" s="33">
        <v>8</v>
      </c>
      <c r="W2" s="33">
        <v>9</v>
      </c>
      <c r="X2" s="34">
        <f>SUM(R2:W2)</f>
        <v>84</v>
      </c>
      <c r="Y2" s="33">
        <v>18</v>
      </c>
      <c r="Z2" s="33">
        <v>36</v>
      </c>
      <c r="AA2" s="33">
        <v>6</v>
      </c>
      <c r="AB2" s="33">
        <v>6</v>
      </c>
      <c r="AC2" s="33">
        <v>6</v>
      </c>
      <c r="AD2" s="33">
        <v>8</v>
      </c>
      <c r="AE2" s="34">
        <f>SUM(Y2:AD2)</f>
        <v>80</v>
      </c>
      <c r="AF2" s="33">
        <v>17</v>
      </c>
      <c r="AG2" s="33">
        <v>31</v>
      </c>
      <c r="AH2" s="33">
        <v>8</v>
      </c>
      <c r="AI2" s="33">
        <v>8</v>
      </c>
      <c r="AJ2" s="33">
        <v>7</v>
      </c>
      <c r="AK2" s="33">
        <v>7</v>
      </c>
      <c r="AL2" s="34">
        <f>SUM(AF2:AK2)</f>
        <v>78</v>
      </c>
      <c r="AM2" s="33">
        <v>18</v>
      </c>
      <c r="AN2" s="33">
        <v>36</v>
      </c>
      <c r="AO2" s="33">
        <v>7</v>
      </c>
      <c r="AP2" s="33">
        <v>6</v>
      </c>
      <c r="AQ2" s="33">
        <v>5</v>
      </c>
      <c r="AR2" s="33">
        <v>5</v>
      </c>
      <c r="AS2" s="34">
        <f>SUM(AM2:AR2)</f>
        <v>77</v>
      </c>
      <c r="AT2" s="33">
        <v>16</v>
      </c>
      <c r="AU2" s="33">
        <v>32</v>
      </c>
      <c r="AV2" s="33">
        <v>7</v>
      </c>
      <c r="AW2" s="33">
        <v>8</v>
      </c>
      <c r="AX2" s="33">
        <v>7</v>
      </c>
      <c r="AY2" s="33">
        <v>7</v>
      </c>
      <c r="AZ2" s="34">
        <f>SUM(AT2:AY2)</f>
        <v>77</v>
      </c>
      <c r="BA2" s="33">
        <v>16</v>
      </c>
      <c r="BB2" s="33">
        <v>33</v>
      </c>
      <c r="BC2" s="33">
        <v>7</v>
      </c>
      <c r="BD2" s="33">
        <v>7</v>
      </c>
      <c r="BE2" s="33">
        <v>7</v>
      </c>
      <c r="BF2" s="33">
        <v>7</v>
      </c>
      <c r="BG2" s="34">
        <f>SUM(BA2:BF2)</f>
        <v>77</v>
      </c>
      <c r="BH2" s="34">
        <f>(SUM(BG2,AZ2,AS2,AL2,AE2,X2,Q2)-MAX(BG2,AZ2,AS2,AL2,AE2,X2,Q2)-MIN(BG2,AZ2,AS2,AL2,AE2,X2,Q2))/5</f>
        <v>77.8</v>
      </c>
    </row>
    <row r="3" spans="1:60" ht="11.25">
      <c r="A3" s="35" t="s">
        <v>16</v>
      </c>
      <c r="B3" s="36" t="s">
        <v>11</v>
      </c>
      <c r="C3" s="36" t="s">
        <v>17</v>
      </c>
      <c r="D3" s="36" t="s">
        <v>18</v>
      </c>
      <c r="E3" s="36" t="s">
        <v>14</v>
      </c>
      <c r="F3" s="36">
        <v>71.5</v>
      </c>
      <c r="G3" s="36"/>
      <c r="H3" s="36">
        <v>35.75</v>
      </c>
      <c r="I3" s="36">
        <v>2</v>
      </c>
      <c r="J3" s="36" t="s">
        <v>438</v>
      </c>
      <c r="K3" s="33">
        <v>15</v>
      </c>
      <c r="L3" s="33">
        <v>34</v>
      </c>
      <c r="M3" s="33">
        <v>6</v>
      </c>
      <c r="N3" s="33">
        <v>8</v>
      </c>
      <c r="O3" s="33">
        <v>7</v>
      </c>
      <c r="P3" s="33">
        <v>8</v>
      </c>
      <c r="Q3" s="34">
        <f aca="true" t="shared" si="0" ref="Q3:Q28">SUM(K3:P3)</f>
        <v>78</v>
      </c>
      <c r="R3" s="33">
        <v>15</v>
      </c>
      <c r="S3" s="33">
        <v>34</v>
      </c>
      <c r="T3" s="33">
        <v>8</v>
      </c>
      <c r="U3" s="33">
        <v>9</v>
      </c>
      <c r="V3" s="33">
        <v>8</v>
      </c>
      <c r="W3" s="33">
        <v>8</v>
      </c>
      <c r="X3" s="34">
        <f aca="true" t="shared" si="1" ref="X3:X28">SUM(R3:W3)</f>
        <v>82</v>
      </c>
      <c r="Y3" s="33">
        <v>15</v>
      </c>
      <c r="Z3" s="33">
        <v>35</v>
      </c>
      <c r="AA3" s="33">
        <v>5</v>
      </c>
      <c r="AB3" s="33">
        <v>9</v>
      </c>
      <c r="AC3" s="33">
        <v>5</v>
      </c>
      <c r="AD3" s="33">
        <v>5</v>
      </c>
      <c r="AE3" s="34">
        <f aca="true" t="shared" si="2" ref="AE3:AE28">SUM(Y3:AD3)</f>
        <v>74</v>
      </c>
      <c r="AF3" s="33">
        <v>16</v>
      </c>
      <c r="AG3" s="33">
        <v>31</v>
      </c>
      <c r="AH3" s="33">
        <v>8</v>
      </c>
      <c r="AI3" s="33">
        <v>8</v>
      </c>
      <c r="AJ3" s="33">
        <v>8</v>
      </c>
      <c r="AK3" s="33">
        <v>8</v>
      </c>
      <c r="AL3" s="34">
        <f aca="true" t="shared" si="3" ref="AL3:AL28">SUM(AF3:AK3)</f>
        <v>79</v>
      </c>
      <c r="AM3" s="33">
        <v>17</v>
      </c>
      <c r="AN3" s="33">
        <v>36</v>
      </c>
      <c r="AO3" s="33">
        <v>8</v>
      </c>
      <c r="AP3" s="33">
        <v>9</v>
      </c>
      <c r="AQ3" s="33">
        <v>8</v>
      </c>
      <c r="AR3" s="33">
        <v>6</v>
      </c>
      <c r="AS3" s="34">
        <f aca="true" t="shared" si="4" ref="AS3:AS28">SUM(AM3:AR3)</f>
        <v>84</v>
      </c>
      <c r="AT3" s="33">
        <v>16</v>
      </c>
      <c r="AU3" s="33">
        <v>33</v>
      </c>
      <c r="AV3" s="33">
        <v>7</v>
      </c>
      <c r="AW3" s="33">
        <v>8</v>
      </c>
      <c r="AX3" s="33">
        <v>7</v>
      </c>
      <c r="AY3" s="33">
        <v>7</v>
      </c>
      <c r="AZ3" s="34">
        <f aca="true" t="shared" si="5" ref="AZ3:AZ28">SUM(AT3:AY3)</f>
        <v>78</v>
      </c>
      <c r="BA3" s="33">
        <v>15</v>
      </c>
      <c r="BB3" s="33">
        <v>32</v>
      </c>
      <c r="BC3" s="33">
        <v>7</v>
      </c>
      <c r="BD3" s="33">
        <v>8</v>
      </c>
      <c r="BE3" s="33">
        <v>8</v>
      </c>
      <c r="BF3" s="33">
        <v>8</v>
      </c>
      <c r="BG3" s="34">
        <f aca="true" t="shared" si="6" ref="BG3:BG28">SUM(BA3:BF3)</f>
        <v>78</v>
      </c>
      <c r="BH3" s="34">
        <f aca="true" t="shared" si="7" ref="BH3:BH28">(SUM(BG3,AZ3,AS3,AL3,AE3,X3,Q3)-MAX(BG3,AZ3,AS3,AL3,AE3,X3,Q3)-MIN(BG3,AZ3,AS3,AL3,AE3,X3,Q3))/5</f>
        <v>79</v>
      </c>
    </row>
    <row r="4" spans="1:60" ht="11.25">
      <c r="A4" s="35" t="s">
        <v>495</v>
      </c>
      <c r="B4" s="36" t="s">
        <v>496</v>
      </c>
      <c r="C4" s="36" t="s">
        <v>23</v>
      </c>
      <c r="D4" s="36" t="s">
        <v>24</v>
      </c>
      <c r="E4" s="36" t="s">
        <v>14</v>
      </c>
      <c r="F4" s="36">
        <v>68</v>
      </c>
      <c r="G4" s="36"/>
      <c r="H4" s="36">
        <v>34</v>
      </c>
      <c r="I4" s="36">
        <v>4</v>
      </c>
      <c r="J4" s="36" t="s">
        <v>438</v>
      </c>
      <c r="K4" s="33">
        <v>15</v>
      </c>
      <c r="L4" s="33">
        <v>35</v>
      </c>
      <c r="M4" s="33">
        <v>5</v>
      </c>
      <c r="N4" s="33">
        <v>7</v>
      </c>
      <c r="O4" s="33">
        <v>6</v>
      </c>
      <c r="P4" s="33">
        <v>7</v>
      </c>
      <c r="Q4" s="34">
        <f t="shared" si="0"/>
        <v>75</v>
      </c>
      <c r="R4" s="33">
        <v>15</v>
      </c>
      <c r="S4" s="33">
        <v>37</v>
      </c>
      <c r="T4" s="33">
        <v>8</v>
      </c>
      <c r="U4" s="33">
        <v>9</v>
      </c>
      <c r="V4" s="33">
        <v>7</v>
      </c>
      <c r="W4" s="33">
        <v>8</v>
      </c>
      <c r="X4" s="34">
        <f t="shared" si="1"/>
        <v>84</v>
      </c>
      <c r="Y4" s="33">
        <v>18</v>
      </c>
      <c r="Z4" s="33">
        <v>30</v>
      </c>
      <c r="AA4" s="33">
        <v>6</v>
      </c>
      <c r="AB4" s="33">
        <v>7</v>
      </c>
      <c r="AC4" s="33">
        <v>7</v>
      </c>
      <c r="AD4" s="33">
        <v>7</v>
      </c>
      <c r="AE4" s="34">
        <f t="shared" si="2"/>
        <v>75</v>
      </c>
      <c r="AF4" s="33">
        <v>15</v>
      </c>
      <c r="AG4" s="33">
        <v>33</v>
      </c>
      <c r="AH4" s="33">
        <v>6</v>
      </c>
      <c r="AI4" s="33">
        <v>8</v>
      </c>
      <c r="AJ4" s="33">
        <v>8</v>
      </c>
      <c r="AK4" s="33">
        <v>7</v>
      </c>
      <c r="AL4" s="34">
        <f t="shared" si="3"/>
        <v>77</v>
      </c>
      <c r="AM4" s="33">
        <v>17</v>
      </c>
      <c r="AN4" s="33">
        <v>35</v>
      </c>
      <c r="AO4" s="33">
        <v>6</v>
      </c>
      <c r="AP4" s="33">
        <v>6</v>
      </c>
      <c r="AQ4" s="33">
        <v>7</v>
      </c>
      <c r="AR4" s="33">
        <v>5</v>
      </c>
      <c r="AS4" s="34">
        <f t="shared" si="4"/>
        <v>76</v>
      </c>
      <c r="AT4" s="33">
        <v>15</v>
      </c>
      <c r="AU4" s="33">
        <v>32</v>
      </c>
      <c r="AV4" s="33">
        <v>7</v>
      </c>
      <c r="AW4" s="33">
        <v>8</v>
      </c>
      <c r="AX4" s="33">
        <v>7</v>
      </c>
      <c r="AY4" s="33">
        <v>7</v>
      </c>
      <c r="AZ4" s="34">
        <f t="shared" si="5"/>
        <v>76</v>
      </c>
      <c r="BA4" s="33">
        <v>16</v>
      </c>
      <c r="BB4" s="33">
        <v>28</v>
      </c>
      <c r="BC4" s="33">
        <v>7</v>
      </c>
      <c r="BD4" s="33">
        <v>8</v>
      </c>
      <c r="BE4" s="33">
        <v>9</v>
      </c>
      <c r="BF4" s="33">
        <v>7</v>
      </c>
      <c r="BG4" s="34">
        <f t="shared" si="6"/>
        <v>75</v>
      </c>
      <c r="BH4" s="34">
        <f t="shared" si="7"/>
        <v>75.8</v>
      </c>
    </row>
    <row r="5" spans="1:60" ht="11.25">
      <c r="A5" s="35" t="s">
        <v>25</v>
      </c>
      <c r="B5" s="36" t="s">
        <v>11</v>
      </c>
      <c r="C5" s="36" t="s">
        <v>26</v>
      </c>
      <c r="D5" s="36" t="s">
        <v>27</v>
      </c>
      <c r="E5" s="36" t="s">
        <v>14</v>
      </c>
      <c r="F5" s="36">
        <v>67.5</v>
      </c>
      <c r="G5" s="36"/>
      <c r="H5" s="36">
        <v>33.75</v>
      </c>
      <c r="I5" s="36">
        <v>5</v>
      </c>
      <c r="J5" s="36" t="s">
        <v>438</v>
      </c>
      <c r="K5" s="33">
        <v>16</v>
      </c>
      <c r="L5" s="33">
        <v>35</v>
      </c>
      <c r="M5" s="33">
        <v>8</v>
      </c>
      <c r="N5" s="33">
        <v>6</v>
      </c>
      <c r="O5" s="33">
        <v>7</v>
      </c>
      <c r="P5" s="33">
        <v>8</v>
      </c>
      <c r="Q5" s="34">
        <f t="shared" si="0"/>
        <v>80</v>
      </c>
      <c r="R5" s="33">
        <v>15</v>
      </c>
      <c r="S5" s="33">
        <v>35</v>
      </c>
      <c r="T5" s="33">
        <v>9</v>
      </c>
      <c r="U5" s="33">
        <v>8</v>
      </c>
      <c r="V5" s="33">
        <v>8</v>
      </c>
      <c r="W5" s="33">
        <v>8</v>
      </c>
      <c r="X5" s="34">
        <f t="shared" si="1"/>
        <v>83</v>
      </c>
      <c r="Y5" s="33">
        <v>18</v>
      </c>
      <c r="Z5" s="33">
        <v>30</v>
      </c>
      <c r="AA5" s="33">
        <v>6</v>
      </c>
      <c r="AB5" s="33">
        <v>6</v>
      </c>
      <c r="AC5" s="33">
        <v>6</v>
      </c>
      <c r="AD5" s="33">
        <v>6</v>
      </c>
      <c r="AE5" s="34">
        <f t="shared" si="2"/>
        <v>72</v>
      </c>
      <c r="AF5" s="33">
        <v>16</v>
      </c>
      <c r="AG5" s="33">
        <v>31</v>
      </c>
      <c r="AH5" s="33">
        <v>9</v>
      </c>
      <c r="AI5" s="33">
        <v>7</v>
      </c>
      <c r="AJ5" s="33">
        <v>8</v>
      </c>
      <c r="AK5" s="33">
        <v>8</v>
      </c>
      <c r="AL5" s="34">
        <f t="shared" si="3"/>
        <v>79</v>
      </c>
      <c r="AM5" s="33">
        <v>18</v>
      </c>
      <c r="AN5" s="33">
        <v>36</v>
      </c>
      <c r="AO5" s="33">
        <v>8</v>
      </c>
      <c r="AP5" s="33">
        <v>6</v>
      </c>
      <c r="AQ5" s="33">
        <v>6</v>
      </c>
      <c r="AR5" s="33">
        <v>5</v>
      </c>
      <c r="AS5" s="34">
        <f t="shared" si="4"/>
        <v>79</v>
      </c>
      <c r="AT5" s="33">
        <v>15</v>
      </c>
      <c r="AU5" s="33">
        <v>31</v>
      </c>
      <c r="AV5" s="33">
        <v>8</v>
      </c>
      <c r="AW5" s="33">
        <v>6</v>
      </c>
      <c r="AX5" s="33">
        <v>7</v>
      </c>
      <c r="AY5" s="33">
        <v>7</v>
      </c>
      <c r="AZ5" s="34">
        <f t="shared" si="5"/>
        <v>74</v>
      </c>
      <c r="BA5" s="33">
        <v>15</v>
      </c>
      <c r="BB5" s="33">
        <v>32</v>
      </c>
      <c r="BC5" s="33">
        <v>8</v>
      </c>
      <c r="BD5" s="33">
        <v>7</v>
      </c>
      <c r="BE5" s="33">
        <v>7</v>
      </c>
      <c r="BF5" s="33">
        <v>7</v>
      </c>
      <c r="BG5" s="34">
        <f t="shared" si="6"/>
        <v>76</v>
      </c>
      <c r="BH5" s="34">
        <f t="shared" si="7"/>
        <v>77.6</v>
      </c>
    </row>
    <row r="6" spans="1:60" ht="11.25">
      <c r="A6" s="35" t="s">
        <v>28</v>
      </c>
      <c r="B6" s="36" t="s">
        <v>11</v>
      </c>
      <c r="C6" s="37" t="s">
        <v>29</v>
      </c>
      <c r="D6" s="36" t="s">
        <v>30</v>
      </c>
      <c r="E6" s="36" t="s">
        <v>14</v>
      </c>
      <c r="F6" s="36">
        <v>67.5</v>
      </c>
      <c r="G6" s="36"/>
      <c r="H6" s="36">
        <v>33.75</v>
      </c>
      <c r="I6" s="36">
        <v>5</v>
      </c>
      <c r="J6" s="36" t="s">
        <v>438</v>
      </c>
      <c r="K6" s="33">
        <v>16</v>
      </c>
      <c r="L6" s="33">
        <v>37</v>
      </c>
      <c r="M6" s="33">
        <v>8</v>
      </c>
      <c r="N6" s="33">
        <v>5</v>
      </c>
      <c r="O6" s="33">
        <v>5</v>
      </c>
      <c r="P6" s="33">
        <v>7</v>
      </c>
      <c r="Q6" s="34">
        <f t="shared" si="0"/>
        <v>78</v>
      </c>
      <c r="R6" s="33">
        <v>15</v>
      </c>
      <c r="S6" s="33">
        <v>36</v>
      </c>
      <c r="T6" s="33">
        <v>9</v>
      </c>
      <c r="U6" s="33">
        <v>8</v>
      </c>
      <c r="V6" s="33">
        <v>6</v>
      </c>
      <c r="W6" s="33">
        <v>9</v>
      </c>
      <c r="X6" s="34">
        <f t="shared" si="1"/>
        <v>83</v>
      </c>
      <c r="Y6" s="33">
        <v>18</v>
      </c>
      <c r="Z6" s="33">
        <v>36</v>
      </c>
      <c r="AA6" s="33">
        <v>7</v>
      </c>
      <c r="AB6" s="33">
        <v>6</v>
      </c>
      <c r="AC6" s="33">
        <v>6</v>
      </c>
      <c r="AD6" s="33">
        <v>6</v>
      </c>
      <c r="AE6" s="34">
        <f t="shared" si="2"/>
        <v>79</v>
      </c>
      <c r="AF6" s="33">
        <v>17</v>
      </c>
      <c r="AG6" s="33">
        <v>31</v>
      </c>
      <c r="AH6" s="33">
        <v>9</v>
      </c>
      <c r="AI6" s="33">
        <v>6</v>
      </c>
      <c r="AJ6" s="33">
        <v>8</v>
      </c>
      <c r="AK6" s="33">
        <v>7</v>
      </c>
      <c r="AL6" s="34">
        <f t="shared" si="3"/>
        <v>78</v>
      </c>
      <c r="AM6" s="33">
        <v>19</v>
      </c>
      <c r="AN6" s="33">
        <v>38</v>
      </c>
      <c r="AO6" s="33">
        <v>9</v>
      </c>
      <c r="AP6" s="33">
        <v>5</v>
      </c>
      <c r="AQ6" s="33">
        <v>5</v>
      </c>
      <c r="AR6" s="33">
        <v>5</v>
      </c>
      <c r="AS6" s="34">
        <f t="shared" si="4"/>
        <v>81</v>
      </c>
      <c r="AT6" s="33">
        <v>16</v>
      </c>
      <c r="AU6" s="33">
        <v>34</v>
      </c>
      <c r="AV6" s="33">
        <v>8</v>
      </c>
      <c r="AW6" s="33">
        <v>6</v>
      </c>
      <c r="AX6" s="33">
        <v>6</v>
      </c>
      <c r="AY6" s="33">
        <v>7</v>
      </c>
      <c r="AZ6" s="34">
        <f t="shared" si="5"/>
        <v>77</v>
      </c>
      <c r="BA6" s="33">
        <v>16</v>
      </c>
      <c r="BB6" s="33">
        <v>32</v>
      </c>
      <c r="BC6" s="33">
        <v>9</v>
      </c>
      <c r="BD6" s="33">
        <v>6</v>
      </c>
      <c r="BE6" s="33">
        <v>7</v>
      </c>
      <c r="BF6" s="33">
        <v>6</v>
      </c>
      <c r="BG6" s="34">
        <f t="shared" si="6"/>
        <v>76</v>
      </c>
      <c r="BH6" s="34">
        <f t="shared" si="7"/>
        <v>78.6</v>
      </c>
    </row>
    <row r="7" spans="1:60" ht="11.25">
      <c r="A7" s="35" t="s">
        <v>31</v>
      </c>
      <c r="B7" s="36" t="s">
        <v>11</v>
      </c>
      <c r="C7" s="37" t="s">
        <v>497</v>
      </c>
      <c r="D7" s="36" t="s">
        <v>33</v>
      </c>
      <c r="E7" s="36" t="s">
        <v>14</v>
      </c>
      <c r="F7" s="36">
        <v>67.5</v>
      </c>
      <c r="G7" s="36"/>
      <c r="H7" s="36">
        <v>33.75</v>
      </c>
      <c r="I7" s="36">
        <v>5</v>
      </c>
      <c r="J7" s="36" t="s">
        <v>438</v>
      </c>
      <c r="K7" s="33">
        <v>16</v>
      </c>
      <c r="L7" s="33">
        <v>34</v>
      </c>
      <c r="M7" s="33">
        <v>7</v>
      </c>
      <c r="N7" s="33">
        <v>5</v>
      </c>
      <c r="O7" s="33">
        <v>7</v>
      </c>
      <c r="P7" s="33">
        <v>0</v>
      </c>
      <c r="Q7" s="34">
        <f t="shared" si="0"/>
        <v>69</v>
      </c>
      <c r="R7" s="33">
        <v>15</v>
      </c>
      <c r="S7" s="33">
        <v>35</v>
      </c>
      <c r="T7" s="33">
        <v>8</v>
      </c>
      <c r="U7" s="33">
        <v>8</v>
      </c>
      <c r="V7" s="33">
        <v>7</v>
      </c>
      <c r="W7" s="33">
        <v>0</v>
      </c>
      <c r="X7" s="34">
        <f t="shared" si="1"/>
        <v>73</v>
      </c>
      <c r="Y7" s="33">
        <v>17</v>
      </c>
      <c r="Z7" s="33">
        <v>31</v>
      </c>
      <c r="AA7" s="33">
        <v>6</v>
      </c>
      <c r="AB7" s="33">
        <v>5</v>
      </c>
      <c r="AC7" s="33">
        <v>6</v>
      </c>
      <c r="AD7" s="33">
        <v>0</v>
      </c>
      <c r="AE7" s="34">
        <f t="shared" si="2"/>
        <v>65</v>
      </c>
      <c r="AF7" s="33">
        <v>16</v>
      </c>
      <c r="AG7" s="33">
        <v>31</v>
      </c>
      <c r="AH7" s="33">
        <v>7</v>
      </c>
      <c r="AI7" s="33">
        <v>6</v>
      </c>
      <c r="AJ7" s="33">
        <v>7</v>
      </c>
      <c r="AK7" s="33">
        <v>5</v>
      </c>
      <c r="AL7" s="34">
        <f t="shared" si="3"/>
        <v>72</v>
      </c>
      <c r="AM7" s="33">
        <v>19</v>
      </c>
      <c r="AN7" s="33">
        <v>36</v>
      </c>
      <c r="AO7" s="33">
        <v>6</v>
      </c>
      <c r="AP7" s="33">
        <v>5</v>
      </c>
      <c r="AQ7" s="33">
        <v>5</v>
      </c>
      <c r="AR7" s="33">
        <v>3</v>
      </c>
      <c r="AS7" s="34">
        <f t="shared" si="4"/>
        <v>74</v>
      </c>
      <c r="AT7" s="33">
        <v>15</v>
      </c>
      <c r="AU7" s="33">
        <v>31</v>
      </c>
      <c r="AV7" s="33">
        <v>7</v>
      </c>
      <c r="AW7" s="33">
        <v>7</v>
      </c>
      <c r="AX7" s="33">
        <v>7</v>
      </c>
      <c r="AY7" s="33">
        <v>5</v>
      </c>
      <c r="AZ7" s="34">
        <f t="shared" si="5"/>
        <v>72</v>
      </c>
      <c r="BA7" s="33">
        <v>15</v>
      </c>
      <c r="BB7" s="33">
        <v>28</v>
      </c>
      <c r="BC7" s="33">
        <v>7</v>
      </c>
      <c r="BD7" s="33">
        <v>6</v>
      </c>
      <c r="BE7" s="33">
        <v>8</v>
      </c>
      <c r="BF7" s="33">
        <v>5</v>
      </c>
      <c r="BG7" s="34">
        <f t="shared" si="6"/>
        <v>69</v>
      </c>
      <c r="BH7" s="34">
        <f t="shared" si="7"/>
        <v>71</v>
      </c>
    </row>
    <row r="8" spans="1:60" ht="11.25">
      <c r="A8" s="35" t="s">
        <v>34</v>
      </c>
      <c r="B8" s="36" t="s">
        <v>11</v>
      </c>
      <c r="C8" s="37" t="s">
        <v>498</v>
      </c>
      <c r="D8" s="36" t="s">
        <v>36</v>
      </c>
      <c r="E8" s="36" t="s">
        <v>14</v>
      </c>
      <c r="F8" s="36">
        <v>67</v>
      </c>
      <c r="G8" s="36"/>
      <c r="H8" s="36">
        <v>33.5</v>
      </c>
      <c r="I8" s="36">
        <v>8</v>
      </c>
      <c r="J8" s="36" t="s">
        <v>438</v>
      </c>
      <c r="K8" s="33">
        <v>17</v>
      </c>
      <c r="L8" s="33">
        <v>37</v>
      </c>
      <c r="M8" s="33">
        <v>9</v>
      </c>
      <c r="N8" s="33">
        <v>9</v>
      </c>
      <c r="O8" s="33">
        <v>8</v>
      </c>
      <c r="P8" s="33">
        <v>7</v>
      </c>
      <c r="Q8" s="34">
        <f t="shared" si="0"/>
        <v>87</v>
      </c>
      <c r="R8" s="33">
        <v>15</v>
      </c>
      <c r="S8" s="33">
        <v>37</v>
      </c>
      <c r="T8" s="33">
        <v>9</v>
      </c>
      <c r="U8" s="33">
        <v>9</v>
      </c>
      <c r="V8" s="33">
        <v>8</v>
      </c>
      <c r="W8" s="33">
        <v>9</v>
      </c>
      <c r="X8" s="34">
        <f t="shared" si="1"/>
        <v>87</v>
      </c>
      <c r="Y8" s="33">
        <v>18</v>
      </c>
      <c r="Z8" s="33">
        <v>33</v>
      </c>
      <c r="AA8" s="33">
        <v>8</v>
      </c>
      <c r="AB8" s="33">
        <v>9</v>
      </c>
      <c r="AC8" s="33">
        <v>6</v>
      </c>
      <c r="AD8" s="33">
        <v>7</v>
      </c>
      <c r="AE8" s="34">
        <f t="shared" si="2"/>
        <v>81</v>
      </c>
      <c r="AF8" s="33">
        <v>18</v>
      </c>
      <c r="AG8" s="33">
        <v>36</v>
      </c>
      <c r="AH8" s="33">
        <v>9</v>
      </c>
      <c r="AI8" s="33">
        <v>9</v>
      </c>
      <c r="AJ8" s="33">
        <v>8</v>
      </c>
      <c r="AK8" s="33">
        <v>8</v>
      </c>
      <c r="AL8" s="34">
        <f t="shared" si="3"/>
        <v>88</v>
      </c>
      <c r="AM8" s="33">
        <v>19</v>
      </c>
      <c r="AN8" s="33">
        <v>38</v>
      </c>
      <c r="AO8" s="33">
        <v>8</v>
      </c>
      <c r="AP8" s="33">
        <v>8</v>
      </c>
      <c r="AQ8" s="33">
        <v>8</v>
      </c>
      <c r="AR8" s="33">
        <v>5</v>
      </c>
      <c r="AS8" s="34">
        <f t="shared" si="4"/>
        <v>86</v>
      </c>
      <c r="AT8" s="33">
        <v>16</v>
      </c>
      <c r="AU8" s="33">
        <v>35</v>
      </c>
      <c r="AV8" s="33">
        <v>9</v>
      </c>
      <c r="AW8" s="33">
        <v>9</v>
      </c>
      <c r="AX8" s="33">
        <v>7</v>
      </c>
      <c r="AY8" s="33">
        <v>7</v>
      </c>
      <c r="AZ8" s="34">
        <f t="shared" si="5"/>
        <v>83</v>
      </c>
      <c r="BA8" s="33">
        <v>17</v>
      </c>
      <c r="BB8" s="33">
        <v>33</v>
      </c>
      <c r="BC8" s="33">
        <v>9</v>
      </c>
      <c r="BD8" s="33">
        <v>9</v>
      </c>
      <c r="BE8" s="33">
        <v>8</v>
      </c>
      <c r="BF8" s="33">
        <v>7</v>
      </c>
      <c r="BG8" s="34">
        <f t="shared" si="6"/>
        <v>83</v>
      </c>
      <c r="BH8" s="34">
        <f t="shared" si="7"/>
        <v>85.2</v>
      </c>
    </row>
    <row r="9" spans="1:60" ht="11.25">
      <c r="A9" s="35" t="s">
        <v>37</v>
      </c>
      <c r="B9" s="36" t="s">
        <v>11</v>
      </c>
      <c r="C9" s="36" t="s">
        <v>38</v>
      </c>
      <c r="D9" s="36" t="s">
        <v>39</v>
      </c>
      <c r="E9" s="36" t="s">
        <v>14</v>
      </c>
      <c r="F9" s="36">
        <v>66.5</v>
      </c>
      <c r="G9" s="36"/>
      <c r="H9" s="36">
        <v>33.25</v>
      </c>
      <c r="I9" s="36">
        <v>9</v>
      </c>
      <c r="J9" s="36" t="s">
        <v>438</v>
      </c>
      <c r="K9" s="33">
        <v>15</v>
      </c>
      <c r="L9" s="33">
        <v>33</v>
      </c>
      <c r="M9" s="33">
        <v>6</v>
      </c>
      <c r="N9" s="33">
        <v>7</v>
      </c>
      <c r="O9" s="33">
        <v>7</v>
      </c>
      <c r="P9" s="33">
        <v>8</v>
      </c>
      <c r="Q9" s="34">
        <f t="shared" si="0"/>
        <v>76</v>
      </c>
      <c r="R9" s="33">
        <v>14</v>
      </c>
      <c r="S9" s="33">
        <v>33</v>
      </c>
      <c r="T9" s="33">
        <v>8</v>
      </c>
      <c r="U9" s="33">
        <v>8</v>
      </c>
      <c r="V9" s="33">
        <v>8</v>
      </c>
      <c r="W9" s="33">
        <v>9</v>
      </c>
      <c r="X9" s="34">
        <f t="shared" si="1"/>
        <v>80</v>
      </c>
      <c r="Y9" s="33">
        <v>18</v>
      </c>
      <c r="Z9" s="33">
        <v>30</v>
      </c>
      <c r="AA9" s="33">
        <v>5</v>
      </c>
      <c r="AB9" s="33">
        <v>6</v>
      </c>
      <c r="AC9" s="33">
        <v>6</v>
      </c>
      <c r="AD9" s="33">
        <v>6</v>
      </c>
      <c r="AE9" s="34">
        <f t="shared" si="2"/>
        <v>71</v>
      </c>
      <c r="AF9" s="33">
        <v>16</v>
      </c>
      <c r="AG9" s="33">
        <v>30</v>
      </c>
      <c r="AH9" s="33">
        <v>8</v>
      </c>
      <c r="AI9" s="33">
        <v>6</v>
      </c>
      <c r="AJ9" s="33">
        <v>7</v>
      </c>
      <c r="AK9" s="33">
        <v>8</v>
      </c>
      <c r="AL9" s="34">
        <f t="shared" si="3"/>
        <v>75</v>
      </c>
      <c r="AM9" s="33">
        <v>17</v>
      </c>
      <c r="AN9" s="33">
        <v>35</v>
      </c>
      <c r="AO9" s="33">
        <v>8</v>
      </c>
      <c r="AP9" s="33">
        <v>6</v>
      </c>
      <c r="AQ9" s="33">
        <v>7</v>
      </c>
      <c r="AR9" s="33">
        <v>6</v>
      </c>
      <c r="AS9" s="34">
        <f t="shared" si="4"/>
        <v>79</v>
      </c>
      <c r="AT9" s="33">
        <v>15</v>
      </c>
      <c r="AU9" s="33">
        <v>31</v>
      </c>
      <c r="AV9" s="33">
        <v>7</v>
      </c>
      <c r="AW9" s="33">
        <v>7</v>
      </c>
      <c r="AX9" s="33">
        <v>6</v>
      </c>
      <c r="AY9" s="33">
        <v>7</v>
      </c>
      <c r="AZ9" s="34">
        <f t="shared" si="5"/>
        <v>73</v>
      </c>
      <c r="BA9" s="33">
        <v>16</v>
      </c>
      <c r="BB9" s="33">
        <v>32</v>
      </c>
      <c r="BC9" s="33">
        <v>8</v>
      </c>
      <c r="BD9" s="33">
        <v>7</v>
      </c>
      <c r="BE9" s="33">
        <v>7</v>
      </c>
      <c r="BF9" s="33">
        <v>7</v>
      </c>
      <c r="BG9" s="34">
        <f t="shared" si="6"/>
        <v>77</v>
      </c>
      <c r="BH9" s="34">
        <f t="shared" si="7"/>
        <v>76</v>
      </c>
    </row>
    <row r="10" spans="1:60" ht="11.25">
      <c r="A10" s="35" t="s">
        <v>40</v>
      </c>
      <c r="B10" s="36" t="s">
        <v>11</v>
      </c>
      <c r="C10" s="36" t="s">
        <v>41</v>
      </c>
      <c r="D10" s="36" t="s">
        <v>42</v>
      </c>
      <c r="E10" s="36" t="s">
        <v>14</v>
      </c>
      <c r="F10" s="36">
        <v>66.5</v>
      </c>
      <c r="G10" s="36"/>
      <c r="H10" s="36">
        <v>33.25</v>
      </c>
      <c r="I10" s="36">
        <v>9</v>
      </c>
      <c r="J10" s="36" t="s">
        <v>438</v>
      </c>
      <c r="K10" s="33">
        <v>16</v>
      </c>
      <c r="L10" s="33">
        <v>35</v>
      </c>
      <c r="M10" s="33">
        <v>9</v>
      </c>
      <c r="N10" s="33">
        <v>8</v>
      </c>
      <c r="O10" s="33">
        <v>7</v>
      </c>
      <c r="P10" s="33">
        <v>8</v>
      </c>
      <c r="Q10" s="34">
        <f t="shared" si="0"/>
        <v>83</v>
      </c>
      <c r="R10" s="33">
        <v>15</v>
      </c>
      <c r="S10" s="33">
        <v>34</v>
      </c>
      <c r="T10" s="33">
        <v>9</v>
      </c>
      <c r="U10" s="33">
        <v>9</v>
      </c>
      <c r="V10" s="33">
        <v>7</v>
      </c>
      <c r="W10" s="33">
        <v>8</v>
      </c>
      <c r="X10" s="34">
        <f t="shared" si="1"/>
        <v>82</v>
      </c>
      <c r="Y10" s="33">
        <v>18</v>
      </c>
      <c r="Z10" s="33">
        <v>36</v>
      </c>
      <c r="AA10" s="33">
        <v>7</v>
      </c>
      <c r="AB10" s="33">
        <v>7</v>
      </c>
      <c r="AC10" s="33">
        <v>7</v>
      </c>
      <c r="AD10" s="33">
        <v>7</v>
      </c>
      <c r="AE10" s="34">
        <f t="shared" si="2"/>
        <v>82</v>
      </c>
      <c r="AF10" s="33">
        <v>16</v>
      </c>
      <c r="AG10" s="33">
        <v>31</v>
      </c>
      <c r="AH10" s="33">
        <v>9</v>
      </c>
      <c r="AI10" s="33">
        <v>9</v>
      </c>
      <c r="AJ10" s="33">
        <v>8</v>
      </c>
      <c r="AK10" s="33">
        <v>7</v>
      </c>
      <c r="AL10" s="34">
        <f t="shared" si="3"/>
        <v>80</v>
      </c>
      <c r="AM10" s="33">
        <v>18</v>
      </c>
      <c r="AN10" s="33">
        <v>36</v>
      </c>
      <c r="AO10" s="33">
        <v>9</v>
      </c>
      <c r="AP10" s="33">
        <v>8</v>
      </c>
      <c r="AQ10" s="33">
        <v>5</v>
      </c>
      <c r="AR10" s="33">
        <v>6</v>
      </c>
      <c r="AS10" s="34">
        <f t="shared" si="4"/>
        <v>82</v>
      </c>
      <c r="AT10" s="33">
        <v>16</v>
      </c>
      <c r="AU10" s="33">
        <v>32</v>
      </c>
      <c r="AV10" s="33">
        <v>8</v>
      </c>
      <c r="AW10" s="33">
        <v>9</v>
      </c>
      <c r="AX10" s="33">
        <v>7</v>
      </c>
      <c r="AY10" s="33">
        <v>7</v>
      </c>
      <c r="AZ10" s="34">
        <f t="shared" si="5"/>
        <v>79</v>
      </c>
      <c r="BA10" s="33">
        <v>16</v>
      </c>
      <c r="BB10" s="33">
        <v>32</v>
      </c>
      <c r="BC10" s="33">
        <v>9</v>
      </c>
      <c r="BD10" s="33">
        <v>9</v>
      </c>
      <c r="BE10" s="33">
        <v>7</v>
      </c>
      <c r="BF10" s="33">
        <v>7</v>
      </c>
      <c r="BG10" s="34">
        <f t="shared" si="6"/>
        <v>80</v>
      </c>
      <c r="BH10" s="34">
        <f t="shared" si="7"/>
        <v>81.2</v>
      </c>
    </row>
    <row r="11" spans="1:60" ht="11.25">
      <c r="A11" s="35" t="s">
        <v>43</v>
      </c>
      <c r="B11" s="36" t="s">
        <v>11</v>
      </c>
      <c r="C11" s="36" t="s">
        <v>44</v>
      </c>
      <c r="D11" s="36" t="s">
        <v>45</v>
      </c>
      <c r="E11" s="36" t="s">
        <v>14</v>
      </c>
      <c r="F11" s="36">
        <v>65.5</v>
      </c>
      <c r="G11" s="36"/>
      <c r="H11" s="36">
        <v>32.75</v>
      </c>
      <c r="I11" s="36">
        <v>11</v>
      </c>
      <c r="J11" s="36" t="s">
        <v>438</v>
      </c>
      <c r="K11" s="33">
        <v>17</v>
      </c>
      <c r="L11" s="33">
        <v>37</v>
      </c>
      <c r="M11" s="33">
        <v>9</v>
      </c>
      <c r="N11" s="33">
        <v>8</v>
      </c>
      <c r="O11" s="33">
        <v>9</v>
      </c>
      <c r="P11" s="33">
        <v>7</v>
      </c>
      <c r="Q11" s="34">
        <f t="shared" si="0"/>
        <v>87</v>
      </c>
      <c r="R11" s="33">
        <v>15</v>
      </c>
      <c r="S11" s="33">
        <v>35</v>
      </c>
      <c r="T11" s="33">
        <v>9</v>
      </c>
      <c r="U11" s="33">
        <v>9</v>
      </c>
      <c r="V11" s="33">
        <v>9</v>
      </c>
      <c r="W11" s="33">
        <v>7</v>
      </c>
      <c r="X11" s="34">
        <f t="shared" si="1"/>
        <v>84</v>
      </c>
      <c r="Y11" s="33">
        <v>18</v>
      </c>
      <c r="Z11" s="33">
        <v>35</v>
      </c>
      <c r="AA11" s="33">
        <v>9</v>
      </c>
      <c r="AB11" s="33">
        <v>8</v>
      </c>
      <c r="AC11" s="33">
        <v>9</v>
      </c>
      <c r="AD11" s="33">
        <v>7</v>
      </c>
      <c r="AE11" s="34">
        <f t="shared" si="2"/>
        <v>86</v>
      </c>
      <c r="AF11" s="33">
        <v>16</v>
      </c>
      <c r="AG11" s="33">
        <v>32</v>
      </c>
      <c r="AH11" s="33">
        <v>9</v>
      </c>
      <c r="AI11" s="33">
        <v>8</v>
      </c>
      <c r="AJ11" s="33">
        <v>9</v>
      </c>
      <c r="AK11" s="33">
        <v>8</v>
      </c>
      <c r="AL11" s="34">
        <f t="shared" si="3"/>
        <v>82</v>
      </c>
      <c r="AM11" s="33">
        <v>19</v>
      </c>
      <c r="AN11" s="33">
        <v>38</v>
      </c>
      <c r="AO11" s="33">
        <v>9</v>
      </c>
      <c r="AP11" s="33">
        <v>7</v>
      </c>
      <c r="AQ11" s="33">
        <v>9</v>
      </c>
      <c r="AR11" s="33">
        <v>5</v>
      </c>
      <c r="AS11" s="34">
        <f t="shared" si="4"/>
        <v>87</v>
      </c>
      <c r="AT11" s="33">
        <v>16</v>
      </c>
      <c r="AU11" s="33">
        <v>35</v>
      </c>
      <c r="AV11" s="33">
        <v>9</v>
      </c>
      <c r="AW11" s="33">
        <v>8</v>
      </c>
      <c r="AX11" s="33">
        <v>9</v>
      </c>
      <c r="AY11" s="33">
        <v>7</v>
      </c>
      <c r="AZ11" s="34">
        <f t="shared" si="5"/>
        <v>84</v>
      </c>
      <c r="BA11" s="33">
        <v>17</v>
      </c>
      <c r="BB11" s="33">
        <v>34</v>
      </c>
      <c r="BC11" s="33">
        <v>9</v>
      </c>
      <c r="BD11" s="33">
        <v>8</v>
      </c>
      <c r="BE11" s="33">
        <v>9</v>
      </c>
      <c r="BF11" s="33">
        <v>6</v>
      </c>
      <c r="BG11" s="34">
        <f t="shared" si="6"/>
        <v>83</v>
      </c>
      <c r="BH11" s="34">
        <f t="shared" si="7"/>
        <v>84.8</v>
      </c>
    </row>
    <row r="12" spans="1:60" ht="11.25">
      <c r="A12" s="35" t="s">
        <v>46</v>
      </c>
      <c r="B12" s="36" t="s">
        <v>11</v>
      </c>
      <c r="C12" s="36" t="s">
        <v>47</v>
      </c>
      <c r="D12" s="36" t="s">
        <v>48</v>
      </c>
      <c r="E12" s="36" t="s">
        <v>14</v>
      </c>
      <c r="F12" s="36">
        <v>65</v>
      </c>
      <c r="G12" s="36"/>
      <c r="H12" s="36">
        <v>32.5</v>
      </c>
      <c r="I12" s="36">
        <v>12</v>
      </c>
      <c r="J12" s="36" t="s">
        <v>438</v>
      </c>
      <c r="K12" s="33">
        <v>18</v>
      </c>
      <c r="L12" s="33">
        <v>36</v>
      </c>
      <c r="M12" s="33">
        <v>8</v>
      </c>
      <c r="N12" s="33">
        <v>8</v>
      </c>
      <c r="O12" s="33">
        <v>9</v>
      </c>
      <c r="P12" s="33">
        <v>8</v>
      </c>
      <c r="Q12" s="34">
        <f t="shared" si="0"/>
        <v>87</v>
      </c>
      <c r="R12" s="33">
        <v>15</v>
      </c>
      <c r="S12" s="33">
        <v>35</v>
      </c>
      <c r="T12" s="33">
        <v>9</v>
      </c>
      <c r="U12" s="33">
        <v>9</v>
      </c>
      <c r="V12" s="33">
        <v>8</v>
      </c>
      <c r="W12" s="33">
        <v>7</v>
      </c>
      <c r="X12" s="34">
        <f t="shared" si="1"/>
        <v>83</v>
      </c>
      <c r="Y12" s="33">
        <v>18</v>
      </c>
      <c r="Z12" s="33">
        <v>32</v>
      </c>
      <c r="AA12" s="33">
        <v>8</v>
      </c>
      <c r="AB12" s="33">
        <v>9</v>
      </c>
      <c r="AC12" s="33">
        <v>9</v>
      </c>
      <c r="AD12" s="33">
        <v>9</v>
      </c>
      <c r="AE12" s="34">
        <f t="shared" si="2"/>
        <v>85</v>
      </c>
      <c r="AF12" s="33">
        <v>17</v>
      </c>
      <c r="AG12" s="33">
        <v>32</v>
      </c>
      <c r="AH12" s="33">
        <v>9</v>
      </c>
      <c r="AI12" s="33">
        <v>8</v>
      </c>
      <c r="AJ12" s="33">
        <v>8</v>
      </c>
      <c r="AK12" s="33">
        <v>9</v>
      </c>
      <c r="AL12" s="34">
        <f t="shared" si="3"/>
        <v>83</v>
      </c>
      <c r="AM12" s="33">
        <v>19</v>
      </c>
      <c r="AN12" s="33">
        <v>37</v>
      </c>
      <c r="AO12" s="33">
        <v>8</v>
      </c>
      <c r="AP12" s="33">
        <v>8</v>
      </c>
      <c r="AQ12" s="33">
        <v>8</v>
      </c>
      <c r="AR12" s="33">
        <v>6</v>
      </c>
      <c r="AS12" s="34">
        <f t="shared" si="4"/>
        <v>86</v>
      </c>
      <c r="AT12" s="33">
        <v>17</v>
      </c>
      <c r="AU12" s="33">
        <v>36</v>
      </c>
      <c r="AV12" s="33">
        <v>9</v>
      </c>
      <c r="AW12" s="33">
        <v>9</v>
      </c>
      <c r="AX12" s="33">
        <v>9</v>
      </c>
      <c r="AY12" s="33">
        <v>8</v>
      </c>
      <c r="AZ12" s="34">
        <f t="shared" si="5"/>
        <v>88</v>
      </c>
      <c r="BA12" s="33">
        <v>17</v>
      </c>
      <c r="BB12" s="33">
        <v>35</v>
      </c>
      <c r="BC12" s="33">
        <v>9</v>
      </c>
      <c r="BD12" s="33">
        <v>9</v>
      </c>
      <c r="BE12" s="33">
        <v>9</v>
      </c>
      <c r="BF12" s="33">
        <v>8</v>
      </c>
      <c r="BG12" s="34">
        <f t="shared" si="6"/>
        <v>87</v>
      </c>
      <c r="BH12" s="34">
        <f t="shared" si="7"/>
        <v>85.6</v>
      </c>
    </row>
    <row r="13" spans="1:60" ht="11.25">
      <c r="A13" s="35" t="s">
        <v>49</v>
      </c>
      <c r="B13" s="36" t="s">
        <v>11</v>
      </c>
      <c r="C13" s="36" t="s">
        <v>50</v>
      </c>
      <c r="D13" s="36" t="s">
        <v>51</v>
      </c>
      <c r="E13" s="36" t="s">
        <v>14</v>
      </c>
      <c r="F13" s="36">
        <v>65</v>
      </c>
      <c r="G13" s="36"/>
      <c r="H13" s="36">
        <v>32.5</v>
      </c>
      <c r="I13" s="36">
        <v>12</v>
      </c>
      <c r="J13" s="36" t="s">
        <v>438</v>
      </c>
      <c r="K13" s="33">
        <v>16</v>
      </c>
      <c r="L13" s="33">
        <v>37</v>
      </c>
      <c r="M13" s="33">
        <v>8</v>
      </c>
      <c r="N13" s="33">
        <v>7</v>
      </c>
      <c r="O13" s="33">
        <v>6</v>
      </c>
      <c r="P13" s="33">
        <v>7</v>
      </c>
      <c r="Q13" s="34">
        <f t="shared" si="0"/>
        <v>81</v>
      </c>
      <c r="R13" s="33">
        <v>15</v>
      </c>
      <c r="S13" s="33">
        <v>37</v>
      </c>
      <c r="T13" s="33">
        <v>9</v>
      </c>
      <c r="U13" s="33">
        <v>9</v>
      </c>
      <c r="V13" s="33">
        <v>8</v>
      </c>
      <c r="W13" s="33">
        <v>8</v>
      </c>
      <c r="X13" s="34">
        <f t="shared" si="1"/>
        <v>86</v>
      </c>
      <c r="Y13" s="33">
        <v>18</v>
      </c>
      <c r="Z13" s="33">
        <v>35</v>
      </c>
      <c r="AA13" s="33">
        <v>9</v>
      </c>
      <c r="AB13" s="33">
        <v>9</v>
      </c>
      <c r="AC13" s="33">
        <v>6</v>
      </c>
      <c r="AD13" s="33">
        <v>7</v>
      </c>
      <c r="AE13" s="34">
        <f t="shared" si="2"/>
        <v>84</v>
      </c>
      <c r="AF13" s="33">
        <v>16</v>
      </c>
      <c r="AG13" s="33">
        <v>31</v>
      </c>
      <c r="AH13" s="33">
        <v>9</v>
      </c>
      <c r="AI13" s="33">
        <v>7</v>
      </c>
      <c r="AJ13" s="33">
        <v>8</v>
      </c>
      <c r="AK13" s="33">
        <v>8</v>
      </c>
      <c r="AL13" s="34">
        <f t="shared" si="3"/>
        <v>79</v>
      </c>
      <c r="AM13" s="33">
        <v>17</v>
      </c>
      <c r="AN13" s="33">
        <v>37</v>
      </c>
      <c r="AO13" s="33">
        <v>8</v>
      </c>
      <c r="AP13" s="33">
        <v>7</v>
      </c>
      <c r="AQ13" s="33">
        <v>6</v>
      </c>
      <c r="AR13" s="33">
        <v>5</v>
      </c>
      <c r="AS13" s="34">
        <f t="shared" si="4"/>
        <v>80</v>
      </c>
      <c r="AT13" s="33">
        <v>16</v>
      </c>
      <c r="AU13" s="33">
        <v>36</v>
      </c>
      <c r="AV13" s="33">
        <v>9</v>
      </c>
      <c r="AW13" s="33">
        <v>8</v>
      </c>
      <c r="AX13" s="33">
        <v>7</v>
      </c>
      <c r="AY13" s="33">
        <v>7</v>
      </c>
      <c r="AZ13" s="34">
        <f t="shared" si="5"/>
        <v>83</v>
      </c>
      <c r="BA13" s="33">
        <v>14</v>
      </c>
      <c r="BB13" s="33">
        <v>34</v>
      </c>
      <c r="BC13" s="33">
        <v>9</v>
      </c>
      <c r="BD13" s="33">
        <v>8</v>
      </c>
      <c r="BE13" s="33">
        <v>7</v>
      </c>
      <c r="BF13" s="33">
        <v>7</v>
      </c>
      <c r="BG13" s="34">
        <f t="shared" si="6"/>
        <v>79</v>
      </c>
      <c r="BH13" s="34">
        <f t="shared" si="7"/>
        <v>81.4</v>
      </c>
    </row>
    <row r="14" spans="1:60" ht="11.25">
      <c r="A14" s="35" t="s">
        <v>52</v>
      </c>
      <c r="B14" s="36" t="s">
        <v>11</v>
      </c>
      <c r="C14" s="36" t="s">
        <v>53</v>
      </c>
      <c r="D14" s="36" t="s">
        <v>54</v>
      </c>
      <c r="E14" s="36" t="s">
        <v>14</v>
      </c>
      <c r="F14" s="36">
        <v>65</v>
      </c>
      <c r="G14" s="36"/>
      <c r="H14" s="36">
        <v>32.5</v>
      </c>
      <c r="I14" s="36">
        <v>12</v>
      </c>
      <c r="J14" s="36" t="s">
        <v>438</v>
      </c>
      <c r="K14" s="33">
        <v>16</v>
      </c>
      <c r="L14" s="33">
        <v>36</v>
      </c>
      <c r="M14" s="33">
        <v>9</v>
      </c>
      <c r="N14" s="33">
        <v>8</v>
      </c>
      <c r="O14" s="33">
        <v>9</v>
      </c>
      <c r="P14" s="33">
        <v>8</v>
      </c>
      <c r="Q14" s="34">
        <f t="shared" si="0"/>
        <v>86</v>
      </c>
      <c r="R14" s="33">
        <v>15</v>
      </c>
      <c r="S14" s="33">
        <v>37</v>
      </c>
      <c r="T14" s="33">
        <v>9</v>
      </c>
      <c r="U14" s="33">
        <v>8</v>
      </c>
      <c r="V14" s="33">
        <v>8</v>
      </c>
      <c r="W14" s="33">
        <v>8</v>
      </c>
      <c r="X14" s="34">
        <f t="shared" si="1"/>
        <v>85</v>
      </c>
      <c r="Y14" s="33">
        <v>18</v>
      </c>
      <c r="Z14" s="33">
        <v>36</v>
      </c>
      <c r="AA14" s="33">
        <v>8</v>
      </c>
      <c r="AB14" s="33">
        <v>9</v>
      </c>
      <c r="AC14" s="33">
        <v>9</v>
      </c>
      <c r="AD14" s="33">
        <v>8</v>
      </c>
      <c r="AE14" s="34">
        <f t="shared" si="2"/>
        <v>88</v>
      </c>
      <c r="AF14" s="33">
        <v>15</v>
      </c>
      <c r="AG14" s="33">
        <v>33</v>
      </c>
      <c r="AH14" s="33">
        <v>9</v>
      </c>
      <c r="AI14" s="33">
        <v>8</v>
      </c>
      <c r="AJ14" s="33">
        <v>8</v>
      </c>
      <c r="AK14" s="33">
        <v>8</v>
      </c>
      <c r="AL14" s="34">
        <f t="shared" si="3"/>
        <v>81</v>
      </c>
      <c r="AM14" s="33">
        <v>19</v>
      </c>
      <c r="AN14" s="33">
        <v>37</v>
      </c>
      <c r="AO14" s="33">
        <v>9</v>
      </c>
      <c r="AP14" s="33">
        <v>7</v>
      </c>
      <c r="AQ14" s="33">
        <v>8</v>
      </c>
      <c r="AR14" s="33">
        <v>6</v>
      </c>
      <c r="AS14" s="34">
        <f t="shared" si="4"/>
        <v>86</v>
      </c>
      <c r="AT14" s="33">
        <v>17</v>
      </c>
      <c r="AU14" s="33">
        <v>36</v>
      </c>
      <c r="AV14" s="33">
        <v>9</v>
      </c>
      <c r="AW14" s="33">
        <v>8</v>
      </c>
      <c r="AX14" s="33">
        <v>8</v>
      </c>
      <c r="AY14" s="33">
        <v>7</v>
      </c>
      <c r="AZ14" s="34">
        <f t="shared" si="5"/>
        <v>85</v>
      </c>
      <c r="BA14" s="33">
        <v>16</v>
      </c>
      <c r="BB14" s="33">
        <v>32</v>
      </c>
      <c r="BC14" s="33">
        <v>9</v>
      </c>
      <c r="BD14" s="33">
        <v>9</v>
      </c>
      <c r="BE14" s="33">
        <v>9</v>
      </c>
      <c r="BF14" s="33">
        <v>8</v>
      </c>
      <c r="BG14" s="34">
        <f t="shared" si="6"/>
        <v>83</v>
      </c>
      <c r="BH14" s="34">
        <f t="shared" si="7"/>
        <v>85</v>
      </c>
    </row>
    <row r="15" spans="1:60" ht="11.25">
      <c r="A15" s="35" t="s">
        <v>55</v>
      </c>
      <c r="B15" s="36" t="s">
        <v>11</v>
      </c>
      <c r="C15" s="36" t="s">
        <v>56</v>
      </c>
      <c r="D15" s="36" t="s">
        <v>57</v>
      </c>
      <c r="E15" s="36" t="s">
        <v>14</v>
      </c>
      <c r="F15" s="36">
        <v>65</v>
      </c>
      <c r="G15" s="36"/>
      <c r="H15" s="36">
        <v>32.5</v>
      </c>
      <c r="I15" s="36">
        <v>12</v>
      </c>
      <c r="J15" s="36" t="s">
        <v>438</v>
      </c>
      <c r="K15" s="33">
        <v>16</v>
      </c>
      <c r="L15" s="33">
        <v>35</v>
      </c>
      <c r="M15" s="33">
        <v>8</v>
      </c>
      <c r="N15" s="33">
        <v>8</v>
      </c>
      <c r="O15" s="33">
        <v>0</v>
      </c>
      <c r="P15" s="33">
        <v>0</v>
      </c>
      <c r="Q15" s="34">
        <f t="shared" si="0"/>
        <v>67</v>
      </c>
      <c r="R15" s="33">
        <v>18</v>
      </c>
      <c r="S15" s="33">
        <v>35</v>
      </c>
      <c r="T15" s="33">
        <v>9</v>
      </c>
      <c r="U15" s="33">
        <v>9</v>
      </c>
      <c r="V15" s="33">
        <v>0</v>
      </c>
      <c r="W15" s="33">
        <v>0</v>
      </c>
      <c r="X15" s="34">
        <f t="shared" si="1"/>
        <v>71</v>
      </c>
      <c r="Y15" s="33">
        <v>18</v>
      </c>
      <c r="Z15" s="33">
        <v>30</v>
      </c>
      <c r="AA15" s="33">
        <v>5</v>
      </c>
      <c r="AB15" s="33">
        <v>5</v>
      </c>
      <c r="AC15" s="33">
        <v>0</v>
      </c>
      <c r="AD15" s="33">
        <v>0</v>
      </c>
      <c r="AE15" s="34">
        <f t="shared" si="2"/>
        <v>58</v>
      </c>
      <c r="AF15" s="33">
        <v>16</v>
      </c>
      <c r="AG15" s="33">
        <v>31</v>
      </c>
      <c r="AH15" s="33">
        <v>6</v>
      </c>
      <c r="AI15" s="33">
        <v>6</v>
      </c>
      <c r="AJ15" s="33">
        <v>6</v>
      </c>
      <c r="AK15" s="33">
        <v>6</v>
      </c>
      <c r="AL15" s="34">
        <f t="shared" si="3"/>
        <v>71</v>
      </c>
      <c r="AM15" s="33">
        <v>18</v>
      </c>
      <c r="AN15" s="33">
        <v>35</v>
      </c>
      <c r="AO15" s="33">
        <v>6</v>
      </c>
      <c r="AP15" s="33">
        <v>5</v>
      </c>
      <c r="AQ15" s="33">
        <v>3</v>
      </c>
      <c r="AR15" s="33">
        <v>3</v>
      </c>
      <c r="AS15" s="34">
        <f t="shared" si="4"/>
        <v>70</v>
      </c>
      <c r="AT15" s="33">
        <v>15</v>
      </c>
      <c r="AU15" s="33">
        <v>30</v>
      </c>
      <c r="AV15" s="33">
        <v>7</v>
      </c>
      <c r="AW15" s="33">
        <v>6</v>
      </c>
      <c r="AX15" s="33">
        <v>5</v>
      </c>
      <c r="AY15" s="33">
        <v>5</v>
      </c>
      <c r="AZ15" s="34">
        <f t="shared" si="5"/>
        <v>68</v>
      </c>
      <c r="BA15" s="33">
        <v>15</v>
      </c>
      <c r="BB15" s="33">
        <v>28</v>
      </c>
      <c r="BC15" s="33">
        <v>7</v>
      </c>
      <c r="BD15" s="33">
        <v>6</v>
      </c>
      <c r="BE15" s="33">
        <v>5</v>
      </c>
      <c r="BF15" s="33">
        <v>5</v>
      </c>
      <c r="BG15" s="34">
        <f t="shared" si="6"/>
        <v>66</v>
      </c>
      <c r="BH15" s="34">
        <f t="shared" si="7"/>
        <v>68.4</v>
      </c>
    </row>
    <row r="16" spans="1:60" ht="11.25">
      <c r="A16" s="35" t="s">
        <v>58</v>
      </c>
      <c r="B16" s="36" t="s">
        <v>11</v>
      </c>
      <c r="C16" s="36" t="s">
        <v>59</v>
      </c>
      <c r="D16" s="36" t="s">
        <v>60</v>
      </c>
      <c r="E16" s="36" t="s">
        <v>14</v>
      </c>
      <c r="F16" s="36">
        <v>64.5</v>
      </c>
      <c r="G16" s="36"/>
      <c r="H16" s="36">
        <v>32.25</v>
      </c>
      <c r="I16" s="36">
        <v>16</v>
      </c>
      <c r="J16" s="36" t="s">
        <v>438</v>
      </c>
      <c r="K16" s="33">
        <v>16</v>
      </c>
      <c r="L16" s="33">
        <v>36</v>
      </c>
      <c r="M16" s="33">
        <v>7</v>
      </c>
      <c r="N16" s="33">
        <v>8</v>
      </c>
      <c r="O16" s="33">
        <v>8</v>
      </c>
      <c r="P16" s="33">
        <v>9</v>
      </c>
      <c r="Q16" s="34">
        <f t="shared" si="0"/>
        <v>84</v>
      </c>
      <c r="R16" s="33">
        <v>15</v>
      </c>
      <c r="S16" s="33">
        <v>35</v>
      </c>
      <c r="T16" s="33">
        <v>9</v>
      </c>
      <c r="U16" s="33">
        <v>8</v>
      </c>
      <c r="V16" s="33">
        <v>9</v>
      </c>
      <c r="W16" s="33">
        <v>9</v>
      </c>
      <c r="X16" s="34">
        <f t="shared" si="1"/>
        <v>85</v>
      </c>
      <c r="Y16" s="33">
        <v>18</v>
      </c>
      <c r="Z16" s="33">
        <v>34</v>
      </c>
      <c r="AA16" s="33">
        <v>7</v>
      </c>
      <c r="AB16" s="33">
        <v>8</v>
      </c>
      <c r="AC16" s="33">
        <v>8</v>
      </c>
      <c r="AD16" s="33">
        <v>9</v>
      </c>
      <c r="AE16" s="34">
        <f t="shared" si="2"/>
        <v>84</v>
      </c>
      <c r="AF16" s="33">
        <v>17</v>
      </c>
      <c r="AG16" s="33">
        <v>31</v>
      </c>
      <c r="AH16" s="33">
        <v>8</v>
      </c>
      <c r="AI16" s="33">
        <v>7</v>
      </c>
      <c r="AJ16" s="33">
        <v>8</v>
      </c>
      <c r="AK16" s="33">
        <v>9</v>
      </c>
      <c r="AL16" s="34">
        <f t="shared" si="3"/>
        <v>80</v>
      </c>
      <c r="AM16" s="33">
        <v>19</v>
      </c>
      <c r="AN16" s="33">
        <v>38</v>
      </c>
      <c r="AO16" s="33">
        <v>8</v>
      </c>
      <c r="AP16" s="33">
        <v>8</v>
      </c>
      <c r="AQ16" s="33">
        <v>8</v>
      </c>
      <c r="AR16" s="33">
        <v>6</v>
      </c>
      <c r="AS16" s="34">
        <f t="shared" si="4"/>
        <v>87</v>
      </c>
      <c r="AT16" s="33">
        <v>16</v>
      </c>
      <c r="AU16" s="33">
        <v>35</v>
      </c>
      <c r="AV16" s="33">
        <v>8</v>
      </c>
      <c r="AW16" s="33">
        <v>8</v>
      </c>
      <c r="AX16" s="33">
        <v>8</v>
      </c>
      <c r="AY16" s="33">
        <v>8</v>
      </c>
      <c r="AZ16" s="34">
        <f t="shared" si="5"/>
        <v>83</v>
      </c>
      <c r="BA16" s="33">
        <v>15</v>
      </c>
      <c r="BB16" s="33">
        <v>32</v>
      </c>
      <c r="BC16" s="33">
        <v>8</v>
      </c>
      <c r="BD16" s="33">
        <v>8</v>
      </c>
      <c r="BE16" s="33">
        <v>8</v>
      </c>
      <c r="BF16" s="33">
        <v>8</v>
      </c>
      <c r="BG16" s="34">
        <f t="shared" si="6"/>
        <v>79</v>
      </c>
      <c r="BH16" s="34">
        <f t="shared" si="7"/>
        <v>83.2</v>
      </c>
    </row>
    <row r="17" spans="1:60" ht="11.25">
      <c r="A17" s="35" t="s">
        <v>61</v>
      </c>
      <c r="B17" s="36" t="s">
        <v>11</v>
      </c>
      <c r="C17" s="36" t="s">
        <v>62</v>
      </c>
      <c r="D17" s="36" t="s">
        <v>63</v>
      </c>
      <c r="E17" s="36" t="s">
        <v>14</v>
      </c>
      <c r="F17" s="36">
        <v>64</v>
      </c>
      <c r="G17" s="36"/>
      <c r="H17" s="36">
        <v>32</v>
      </c>
      <c r="I17" s="36">
        <v>17</v>
      </c>
      <c r="J17" s="36" t="s">
        <v>438</v>
      </c>
      <c r="K17" s="33">
        <v>15</v>
      </c>
      <c r="L17" s="33">
        <v>34</v>
      </c>
      <c r="M17" s="33">
        <v>7</v>
      </c>
      <c r="N17" s="33">
        <v>5</v>
      </c>
      <c r="O17" s="33">
        <v>6</v>
      </c>
      <c r="P17" s="33">
        <v>8</v>
      </c>
      <c r="Q17" s="34">
        <f t="shared" si="0"/>
        <v>75</v>
      </c>
      <c r="R17" s="33">
        <v>15</v>
      </c>
      <c r="S17" s="33">
        <v>35</v>
      </c>
      <c r="T17" s="33">
        <v>9</v>
      </c>
      <c r="U17" s="33">
        <v>7</v>
      </c>
      <c r="V17" s="33">
        <v>7</v>
      </c>
      <c r="W17" s="33">
        <v>8</v>
      </c>
      <c r="X17" s="34">
        <f t="shared" si="1"/>
        <v>81</v>
      </c>
      <c r="Y17" s="33">
        <v>15</v>
      </c>
      <c r="Z17" s="33">
        <v>35</v>
      </c>
      <c r="AA17" s="33">
        <v>6</v>
      </c>
      <c r="AB17" s="33">
        <v>4</v>
      </c>
      <c r="AC17" s="33">
        <v>7</v>
      </c>
      <c r="AD17" s="33">
        <v>8</v>
      </c>
      <c r="AE17" s="34">
        <f t="shared" si="2"/>
        <v>75</v>
      </c>
      <c r="AF17" s="33">
        <v>16</v>
      </c>
      <c r="AG17" s="33">
        <v>31</v>
      </c>
      <c r="AH17" s="33">
        <v>9</v>
      </c>
      <c r="AI17" s="33">
        <v>6</v>
      </c>
      <c r="AJ17" s="33">
        <v>8</v>
      </c>
      <c r="AK17" s="33">
        <v>9</v>
      </c>
      <c r="AL17" s="34">
        <f t="shared" si="3"/>
        <v>79</v>
      </c>
      <c r="AM17" s="33">
        <v>17</v>
      </c>
      <c r="AN17" s="33">
        <v>37</v>
      </c>
      <c r="AO17" s="33">
        <v>7</v>
      </c>
      <c r="AP17" s="33">
        <v>5</v>
      </c>
      <c r="AQ17" s="33">
        <v>7</v>
      </c>
      <c r="AR17" s="33">
        <v>5</v>
      </c>
      <c r="AS17" s="34">
        <f t="shared" si="4"/>
        <v>78</v>
      </c>
      <c r="AT17" s="33">
        <v>15</v>
      </c>
      <c r="AU17" s="33">
        <v>31</v>
      </c>
      <c r="AV17" s="33">
        <v>8</v>
      </c>
      <c r="AW17" s="33">
        <v>6</v>
      </c>
      <c r="AX17" s="33">
        <v>7</v>
      </c>
      <c r="AY17" s="33">
        <v>7</v>
      </c>
      <c r="AZ17" s="34">
        <f t="shared" si="5"/>
        <v>74</v>
      </c>
      <c r="BA17" s="33">
        <v>14</v>
      </c>
      <c r="BB17" s="33">
        <v>30</v>
      </c>
      <c r="BC17" s="33">
        <v>8</v>
      </c>
      <c r="BD17" s="33">
        <v>6</v>
      </c>
      <c r="BE17" s="33">
        <v>7</v>
      </c>
      <c r="BF17" s="33">
        <v>7</v>
      </c>
      <c r="BG17" s="34">
        <f t="shared" si="6"/>
        <v>72</v>
      </c>
      <c r="BH17" s="34">
        <f t="shared" si="7"/>
        <v>76.2</v>
      </c>
    </row>
    <row r="18" spans="1:60" ht="11.25">
      <c r="A18" s="35" t="s">
        <v>64</v>
      </c>
      <c r="B18" s="36" t="s">
        <v>11</v>
      </c>
      <c r="C18" s="36" t="s">
        <v>65</v>
      </c>
      <c r="D18" s="36" t="s">
        <v>66</v>
      </c>
      <c r="E18" s="36" t="s">
        <v>14</v>
      </c>
      <c r="F18" s="36">
        <v>63.5</v>
      </c>
      <c r="G18" s="36"/>
      <c r="H18" s="36">
        <v>31.75</v>
      </c>
      <c r="I18" s="36">
        <v>18</v>
      </c>
      <c r="J18" s="36" t="s">
        <v>438</v>
      </c>
      <c r="K18" s="33">
        <v>16</v>
      </c>
      <c r="L18" s="33">
        <v>36</v>
      </c>
      <c r="M18" s="33">
        <v>7</v>
      </c>
      <c r="N18" s="33">
        <v>5</v>
      </c>
      <c r="O18" s="33">
        <v>7</v>
      </c>
      <c r="P18" s="33">
        <v>8</v>
      </c>
      <c r="Q18" s="34">
        <f t="shared" si="0"/>
        <v>79</v>
      </c>
      <c r="R18" s="33">
        <v>18</v>
      </c>
      <c r="S18" s="33">
        <v>30</v>
      </c>
      <c r="T18" s="33">
        <v>9</v>
      </c>
      <c r="U18" s="33">
        <v>9</v>
      </c>
      <c r="V18" s="33">
        <v>8</v>
      </c>
      <c r="W18" s="33">
        <v>8</v>
      </c>
      <c r="X18" s="34">
        <f t="shared" si="1"/>
        <v>82</v>
      </c>
      <c r="Y18" s="33">
        <v>18</v>
      </c>
      <c r="Z18" s="33">
        <v>35</v>
      </c>
      <c r="AA18" s="33">
        <v>7</v>
      </c>
      <c r="AB18" s="33">
        <v>3</v>
      </c>
      <c r="AC18" s="33">
        <v>7</v>
      </c>
      <c r="AD18" s="33">
        <v>5</v>
      </c>
      <c r="AE18" s="34">
        <f t="shared" si="2"/>
        <v>75</v>
      </c>
      <c r="AF18" s="33">
        <v>16</v>
      </c>
      <c r="AG18" s="33">
        <v>32</v>
      </c>
      <c r="AH18" s="33">
        <v>7</v>
      </c>
      <c r="AI18" s="33">
        <v>7</v>
      </c>
      <c r="AJ18" s="33">
        <v>8</v>
      </c>
      <c r="AK18" s="33">
        <v>8</v>
      </c>
      <c r="AL18" s="34">
        <f t="shared" si="3"/>
        <v>78</v>
      </c>
      <c r="AM18" s="33">
        <v>16</v>
      </c>
      <c r="AN18" s="33">
        <v>36</v>
      </c>
      <c r="AO18" s="33">
        <v>7</v>
      </c>
      <c r="AP18" s="33">
        <v>5</v>
      </c>
      <c r="AQ18" s="33">
        <v>8</v>
      </c>
      <c r="AR18" s="33">
        <v>5</v>
      </c>
      <c r="AS18" s="34">
        <f t="shared" si="4"/>
        <v>77</v>
      </c>
      <c r="AT18" s="33">
        <v>15</v>
      </c>
      <c r="AU18" s="33">
        <v>31</v>
      </c>
      <c r="AV18" s="33">
        <v>7</v>
      </c>
      <c r="AW18" s="33">
        <v>6</v>
      </c>
      <c r="AX18" s="33">
        <v>7</v>
      </c>
      <c r="AY18" s="33">
        <v>7</v>
      </c>
      <c r="AZ18" s="34">
        <f t="shared" si="5"/>
        <v>73</v>
      </c>
      <c r="BA18" s="33">
        <v>16</v>
      </c>
      <c r="BB18" s="33">
        <v>32</v>
      </c>
      <c r="BC18" s="33">
        <v>8.5</v>
      </c>
      <c r="BD18" s="33">
        <v>6.5</v>
      </c>
      <c r="BE18" s="33">
        <v>8</v>
      </c>
      <c r="BF18" s="33">
        <v>7</v>
      </c>
      <c r="BG18" s="34">
        <f t="shared" si="6"/>
        <v>78</v>
      </c>
      <c r="BH18" s="34">
        <f t="shared" si="7"/>
        <v>77.4</v>
      </c>
    </row>
    <row r="19" spans="1:60" ht="11.25">
      <c r="A19" s="35" t="s">
        <v>359</v>
      </c>
      <c r="B19" s="36" t="s">
        <v>11</v>
      </c>
      <c r="C19" s="36" t="s">
        <v>360</v>
      </c>
      <c r="D19" s="36" t="s">
        <v>361</v>
      </c>
      <c r="E19" s="36" t="s">
        <v>358</v>
      </c>
      <c r="F19" s="36">
        <v>73</v>
      </c>
      <c r="G19" s="36"/>
      <c r="H19" s="36">
        <v>36.5</v>
      </c>
      <c r="I19" s="36">
        <v>1</v>
      </c>
      <c r="J19" s="36" t="s">
        <v>438</v>
      </c>
      <c r="K19" s="33">
        <v>16</v>
      </c>
      <c r="L19" s="33">
        <v>35</v>
      </c>
      <c r="M19" s="33">
        <v>7</v>
      </c>
      <c r="N19" s="33">
        <v>6</v>
      </c>
      <c r="O19" s="33">
        <v>7</v>
      </c>
      <c r="P19" s="33">
        <v>8</v>
      </c>
      <c r="Q19" s="34">
        <f t="shared" si="0"/>
        <v>79</v>
      </c>
      <c r="R19" s="33">
        <v>15</v>
      </c>
      <c r="S19" s="33">
        <v>34</v>
      </c>
      <c r="T19" s="33">
        <v>9</v>
      </c>
      <c r="U19" s="33">
        <v>9</v>
      </c>
      <c r="V19" s="33">
        <v>8</v>
      </c>
      <c r="W19" s="33">
        <v>8</v>
      </c>
      <c r="X19" s="34">
        <f t="shared" si="1"/>
        <v>83</v>
      </c>
      <c r="Y19" s="33">
        <v>18</v>
      </c>
      <c r="Z19" s="33">
        <v>35</v>
      </c>
      <c r="AA19" s="33">
        <v>6</v>
      </c>
      <c r="AB19" s="33">
        <v>7</v>
      </c>
      <c r="AC19" s="33">
        <v>7</v>
      </c>
      <c r="AD19" s="33">
        <v>8</v>
      </c>
      <c r="AE19" s="34">
        <f t="shared" si="2"/>
        <v>81</v>
      </c>
      <c r="AF19" s="33">
        <v>16</v>
      </c>
      <c r="AG19" s="33">
        <v>31</v>
      </c>
      <c r="AH19" s="33">
        <v>9</v>
      </c>
      <c r="AI19" s="33">
        <v>7</v>
      </c>
      <c r="AJ19" s="33">
        <v>8</v>
      </c>
      <c r="AK19" s="33">
        <v>8</v>
      </c>
      <c r="AL19" s="34">
        <f t="shared" si="3"/>
        <v>79</v>
      </c>
      <c r="AM19" s="33">
        <v>19</v>
      </c>
      <c r="AN19" s="33">
        <v>36</v>
      </c>
      <c r="AO19" s="33">
        <v>7</v>
      </c>
      <c r="AP19" s="33">
        <v>5</v>
      </c>
      <c r="AQ19" s="33">
        <v>7</v>
      </c>
      <c r="AR19" s="33">
        <v>8</v>
      </c>
      <c r="AS19" s="34">
        <f t="shared" si="4"/>
        <v>82</v>
      </c>
      <c r="AT19" s="33">
        <v>15</v>
      </c>
      <c r="AU19" s="33">
        <v>31</v>
      </c>
      <c r="AV19" s="33">
        <v>7</v>
      </c>
      <c r="AW19" s="33">
        <v>9</v>
      </c>
      <c r="AX19" s="33">
        <v>8</v>
      </c>
      <c r="AY19" s="33">
        <v>7</v>
      </c>
      <c r="AZ19" s="34">
        <f t="shared" si="5"/>
        <v>77</v>
      </c>
      <c r="BA19" s="33">
        <v>17</v>
      </c>
      <c r="BB19" s="33">
        <v>33</v>
      </c>
      <c r="BC19" s="33">
        <v>7</v>
      </c>
      <c r="BD19" s="33">
        <v>7</v>
      </c>
      <c r="BE19" s="33">
        <v>8</v>
      </c>
      <c r="BF19" s="33">
        <v>7</v>
      </c>
      <c r="BG19" s="34">
        <f t="shared" si="6"/>
        <v>79</v>
      </c>
      <c r="BH19" s="34">
        <f t="shared" si="7"/>
        <v>80</v>
      </c>
    </row>
    <row r="20" spans="1:60" ht="11.25">
      <c r="A20" s="35" t="s">
        <v>355</v>
      </c>
      <c r="B20" s="36" t="s">
        <v>11</v>
      </c>
      <c r="C20" s="36" t="s">
        <v>356</v>
      </c>
      <c r="D20" s="36" t="s">
        <v>357</v>
      </c>
      <c r="E20" s="36" t="s">
        <v>358</v>
      </c>
      <c r="F20" s="36">
        <v>73</v>
      </c>
      <c r="G20" s="36"/>
      <c r="H20" s="36">
        <v>36.5</v>
      </c>
      <c r="I20" s="36">
        <v>1</v>
      </c>
      <c r="J20" s="36" t="s">
        <v>438</v>
      </c>
      <c r="K20" s="33">
        <v>15</v>
      </c>
      <c r="L20" s="33">
        <v>34</v>
      </c>
      <c r="M20" s="33">
        <v>7</v>
      </c>
      <c r="N20" s="33">
        <v>7</v>
      </c>
      <c r="O20" s="33">
        <v>6</v>
      </c>
      <c r="P20" s="33">
        <v>8</v>
      </c>
      <c r="Q20" s="34">
        <f t="shared" si="0"/>
        <v>77</v>
      </c>
      <c r="R20" s="33">
        <v>15</v>
      </c>
      <c r="S20" s="33">
        <v>34</v>
      </c>
      <c r="T20" s="33">
        <v>8</v>
      </c>
      <c r="U20" s="33">
        <v>8</v>
      </c>
      <c r="V20" s="33">
        <v>8</v>
      </c>
      <c r="W20" s="33">
        <v>9</v>
      </c>
      <c r="X20" s="34">
        <f t="shared" si="1"/>
        <v>82</v>
      </c>
      <c r="Y20" s="33">
        <v>18</v>
      </c>
      <c r="Z20" s="33">
        <v>35</v>
      </c>
      <c r="AA20" s="33">
        <v>6</v>
      </c>
      <c r="AB20" s="33">
        <v>7</v>
      </c>
      <c r="AC20" s="33">
        <v>6</v>
      </c>
      <c r="AD20" s="33">
        <v>9</v>
      </c>
      <c r="AE20" s="34">
        <f t="shared" si="2"/>
        <v>81</v>
      </c>
      <c r="AF20" s="33">
        <v>16</v>
      </c>
      <c r="AG20" s="33">
        <v>30</v>
      </c>
      <c r="AH20" s="33">
        <v>9</v>
      </c>
      <c r="AI20" s="33">
        <v>6</v>
      </c>
      <c r="AJ20" s="33">
        <v>7</v>
      </c>
      <c r="AK20" s="33">
        <v>8</v>
      </c>
      <c r="AL20" s="34">
        <f t="shared" si="3"/>
        <v>76</v>
      </c>
      <c r="AM20" s="33">
        <v>18</v>
      </c>
      <c r="AN20" s="33">
        <v>35</v>
      </c>
      <c r="AO20" s="33">
        <v>8</v>
      </c>
      <c r="AP20" s="33">
        <v>6</v>
      </c>
      <c r="AQ20" s="33">
        <v>5</v>
      </c>
      <c r="AR20" s="33">
        <v>8</v>
      </c>
      <c r="AS20" s="34">
        <f t="shared" si="4"/>
        <v>80</v>
      </c>
      <c r="AT20" s="33">
        <v>16</v>
      </c>
      <c r="AU20" s="33">
        <v>31</v>
      </c>
      <c r="AV20" s="33">
        <v>8</v>
      </c>
      <c r="AW20" s="33">
        <v>7</v>
      </c>
      <c r="AX20" s="33">
        <v>7</v>
      </c>
      <c r="AY20" s="33">
        <v>9</v>
      </c>
      <c r="AZ20" s="34">
        <f t="shared" si="5"/>
        <v>78</v>
      </c>
      <c r="BA20" s="33">
        <v>16</v>
      </c>
      <c r="BB20" s="33">
        <v>30</v>
      </c>
      <c r="BC20" s="33">
        <v>8</v>
      </c>
      <c r="BD20" s="33">
        <v>8</v>
      </c>
      <c r="BE20" s="33">
        <v>7</v>
      </c>
      <c r="BF20" s="33">
        <v>8</v>
      </c>
      <c r="BG20" s="34">
        <f t="shared" si="6"/>
        <v>77</v>
      </c>
      <c r="BH20" s="34">
        <f t="shared" si="7"/>
        <v>78.6</v>
      </c>
    </row>
    <row r="21" spans="1:60" ht="11.25">
      <c r="A21" s="35" t="s">
        <v>365</v>
      </c>
      <c r="B21" s="36" t="s">
        <v>11</v>
      </c>
      <c r="C21" s="36" t="s">
        <v>366</v>
      </c>
      <c r="D21" s="36" t="s">
        <v>367</v>
      </c>
      <c r="E21" s="36" t="s">
        <v>358</v>
      </c>
      <c r="F21" s="36">
        <v>64.5</v>
      </c>
      <c r="G21" s="36"/>
      <c r="H21" s="36">
        <v>32.25</v>
      </c>
      <c r="I21" s="36">
        <v>4</v>
      </c>
      <c r="J21" s="36" t="s">
        <v>438</v>
      </c>
      <c r="K21" s="33">
        <v>17</v>
      </c>
      <c r="L21" s="33">
        <v>36</v>
      </c>
      <c r="M21" s="33">
        <v>8</v>
      </c>
      <c r="N21" s="33">
        <v>7</v>
      </c>
      <c r="O21" s="33">
        <v>6</v>
      </c>
      <c r="P21" s="33">
        <v>8</v>
      </c>
      <c r="Q21" s="34">
        <f t="shared" si="0"/>
        <v>82</v>
      </c>
      <c r="R21" s="33">
        <v>15</v>
      </c>
      <c r="S21" s="33">
        <v>35</v>
      </c>
      <c r="T21" s="33">
        <v>9</v>
      </c>
      <c r="U21" s="33">
        <v>8</v>
      </c>
      <c r="V21" s="33">
        <v>8</v>
      </c>
      <c r="W21" s="33">
        <v>9</v>
      </c>
      <c r="X21" s="34">
        <f t="shared" si="1"/>
        <v>84</v>
      </c>
      <c r="Y21" s="33">
        <v>18</v>
      </c>
      <c r="Z21" s="33">
        <v>35</v>
      </c>
      <c r="AA21" s="33">
        <v>7</v>
      </c>
      <c r="AB21" s="33">
        <v>8</v>
      </c>
      <c r="AC21" s="33">
        <v>6</v>
      </c>
      <c r="AD21" s="33">
        <v>7</v>
      </c>
      <c r="AE21" s="34">
        <f t="shared" si="2"/>
        <v>81</v>
      </c>
      <c r="AF21" s="33">
        <v>17</v>
      </c>
      <c r="AG21" s="33">
        <v>31</v>
      </c>
      <c r="AH21" s="33">
        <v>9</v>
      </c>
      <c r="AI21" s="33">
        <v>8</v>
      </c>
      <c r="AJ21" s="33">
        <v>7</v>
      </c>
      <c r="AK21" s="33">
        <v>8</v>
      </c>
      <c r="AL21" s="34">
        <f t="shared" si="3"/>
        <v>80</v>
      </c>
      <c r="AM21" s="33">
        <v>19</v>
      </c>
      <c r="AN21" s="33">
        <v>38</v>
      </c>
      <c r="AO21" s="33">
        <v>8</v>
      </c>
      <c r="AP21" s="33">
        <v>8</v>
      </c>
      <c r="AQ21" s="33">
        <v>6</v>
      </c>
      <c r="AR21" s="33">
        <v>7</v>
      </c>
      <c r="AS21" s="34">
        <f t="shared" si="4"/>
        <v>86</v>
      </c>
      <c r="AT21" s="33">
        <v>16</v>
      </c>
      <c r="AU21" s="33">
        <v>32</v>
      </c>
      <c r="AV21" s="33">
        <v>8</v>
      </c>
      <c r="AW21" s="33">
        <v>8</v>
      </c>
      <c r="AX21" s="33">
        <v>7</v>
      </c>
      <c r="AY21" s="33">
        <v>8</v>
      </c>
      <c r="AZ21" s="34">
        <f t="shared" si="5"/>
        <v>79</v>
      </c>
      <c r="BA21" s="33">
        <v>17</v>
      </c>
      <c r="BB21" s="33">
        <v>34</v>
      </c>
      <c r="BC21" s="33">
        <v>8</v>
      </c>
      <c r="BD21" s="33">
        <v>8</v>
      </c>
      <c r="BE21" s="33">
        <v>7</v>
      </c>
      <c r="BF21" s="33">
        <v>8</v>
      </c>
      <c r="BG21" s="34">
        <f t="shared" si="6"/>
        <v>82</v>
      </c>
      <c r="BH21" s="34">
        <f t="shared" si="7"/>
        <v>81.8</v>
      </c>
    </row>
    <row r="22" spans="1:60" ht="11.25">
      <c r="A22" s="35" t="s">
        <v>368</v>
      </c>
      <c r="B22" s="36" t="s">
        <v>11</v>
      </c>
      <c r="C22" s="36" t="s">
        <v>369</v>
      </c>
      <c r="D22" s="36" t="s">
        <v>370</v>
      </c>
      <c r="E22" s="36" t="s">
        <v>358</v>
      </c>
      <c r="F22" s="36">
        <v>64</v>
      </c>
      <c r="G22" s="36"/>
      <c r="H22" s="36">
        <v>32</v>
      </c>
      <c r="I22" s="36">
        <v>5</v>
      </c>
      <c r="J22" s="36" t="s">
        <v>438</v>
      </c>
      <c r="Q22" s="34">
        <f t="shared" si="0"/>
        <v>0</v>
      </c>
      <c r="X22" s="34">
        <f t="shared" si="1"/>
        <v>0</v>
      </c>
      <c r="AE22" s="34">
        <f t="shared" si="2"/>
        <v>0</v>
      </c>
      <c r="AL22" s="34">
        <f t="shared" si="3"/>
        <v>0</v>
      </c>
      <c r="AS22" s="34">
        <f t="shared" si="4"/>
        <v>0</v>
      </c>
      <c r="AZ22" s="34">
        <f t="shared" si="5"/>
        <v>0</v>
      </c>
      <c r="BG22" s="34">
        <f t="shared" si="6"/>
        <v>0</v>
      </c>
      <c r="BH22" s="34">
        <f t="shared" si="7"/>
        <v>0</v>
      </c>
    </row>
    <row r="23" spans="1:60" ht="11.25">
      <c r="A23" s="35" t="s">
        <v>377</v>
      </c>
      <c r="B23" s="36" t="s">
        <v>11</v>
      </c>
      <c r="C23" s="36" t="s">
        <v>378</v>
      </c>
      <c r="D23" s="36" t="s">
        <v>379</v>
      </c>
      <c r="E23" s="36" t="s">
        <v>358</v>
      </c>
      <c r="F23" s="36">
        <v>63.5</v>
      </c>
      <c r="G23" s="36"/>
      <c r="H23" s="36">
        <v>31.75</v>
      </c>
      <c r="I23" s="36">
        <v>6</v>
      </c>
      <c r="J23" s="36" t="s">
        <v>438</v>
      </c>
      <c r="K23" s="33">
        <v>15</v>
      </c>
      <c r="L23" s="33">
        <v>35</v>
      </c>
      <c r="M23" s="33">
        <v>7</v>
      </c>
      <c r="N23" s="33">
        <v>6</v>
      </c>
      <c r="O23" s="33">
        <v>8</v>
      </c>
      <c r="P23" s="33">
        <v>7</v>
      </c>
      <c r="Q23" s="34">
        <f t="shared" si="0"/>
        <v>78</v>
      </c>
      <c r="R23" s="33">
        <v>14</v>
      </c>
      <c r="S23" s="33">
        <v>35</v>
      </c>
      <c r="T23" s="33">
        <v>9</v>
      </c>
      <c r="U23" s="33">
        <v>8</v>
      </c>
      <c r="V23" s="33">
        <v>9</v>
      </c>
      <c r="W23" s="33">
        <v>9</v>
      </c>
      <c r="X23" s="34">
        <f t="shared" si="1"/>
        <v>84</v>
      </c>
      <c r="Y23" s="33">
        <v>18</v>
      </c>
      <c r="Z23" s="33">
        <v>34</v>
      </c>
      <c r="AA23" s="33">
        <v>7</v>
      </c>
      <c r="AB23" s="33">
        <v>8</v>
      </c>
      <c r="AC23" s="33">
        <v>8</v>
      </c>
      <c r="AD23" s="33">
        <v>7</v>
      </c>
      <c r="AE23" s="34">
        <f t="shared" si="2"/>
        <v>82</v>
      </c>
      <c r="AF23" s="33">
        <v>17</v>
      </c>
      <c r="AG23" s="33">
        <v>30</v>
      </c>
      <c r="AH23" s="33">
        <v>8</v>
      </c>
      <c r="AI23" s="33">
        <v>7</v>
      </c>
      <c r="AJ23" s="33">
        <v>8</v>
      </c>
      <c r="AK23" s="33">
        <v>8</v>
      </c>
      <c r="AL23" s="34">
        <f t="shared" si="3"/>
        <v>78</v>
      </c>
      <c r="AM23" s="33">
        <v>18</v>
      </c>
      <c r="AN23" s="33">
        <v>37</v>
      </c>
      <c r="AO23" s="33">
        <v>6</v>
      </c>
      <c r="AP23" s="33">
        <v>6</v>
      </c>
      <c r="AQ23" s="33">
        <v>9</v>
      </c>
      <c r="AR23" s="33">
        <v>6</v>
      </c>
      <c r="AS23" s="34">
        <f t="shared" si="4"/>
        <v>82</v>
      </c>
      <c r="AT23" s="33">
        <v>16</v>
      </c>
      <c r="AU23" s="33">
        <v>33</v>
      </c>
      <c r="AV23" s="33">
        <v>7</v>
      </c>
      <c r="AW23" s="33">
        <v>7</v>
      </c>
      <c r="AX23" s="33">
        <v>9</v>
      </c>
      <c r="AY23" s="33">
        <v>8</v>
      </c>
      <c r="AZ23" s="34">
        <f t="shared" si="5"/>
        <v>80</v>
      </c>
      <c r="BA23" s="33">
        <v>16</v>
      </c>
      <c r="BB23" s="33">
        <v>33</v>
      </c>
      <c r="BC23" s="33">
        <v>8</v>
      </c>
      <c r="BD23" s="33">
        <v>7</v>
      </c>
      <c r="BE23" s="33">
        <v>8</v>
      </c>
      <c r="BF23" s="33">
        <v>7</v>
      </c>
      <c r="BG23" s="34">
        <f t="shared" si="6"/>
        <v>79</v>
      </c>
      <c r="BH23" s="34">
        <f t="shared" si="7"/>
        <v>80.2</v>
      </c>
    </row>
    <row r="24" spans="1:60" ht="11.25">
      <c r="A24" s="35" t="s">
        <v>380</v>
      </c>
      <c r="B24" s="36" t="s">
        <v>11</v>
      </c>
      <c r="C24" s="36" t="s">
        <v>381</v>
      </c>
      <c r="D24" s="36" t="s">
        <v>382</v>
      </c>
      <c r="E24" s="36" t="s">
        <v>358</v>
      </c>
      <c r="F24" s="36">
        <v>61.5</v>
      </c>
      <c r="G24" s="36"/>
      <c r="H24" s="36">
        <v>30.75</v>
      </c>
      <c r="I24" s="36">
        <v>9</v>
      </c>
      <c r="J24" s="36" t="s">
        <v>438</v>
      </c>
      <c r="K24" s="33">
        <v>16</v>
      </c>
      <c r="L24" s="33">
        <v>35</v>
      </c>
      <c r="M24" s="33">
        <v>8</v>
      </c>
      <c r="N24" s="33">
        <v>5</v>
      </c>
      <c r="O24" s="33">
        <v>6</v>
      </c>
      <c r="P24" s="33">
        <v>8</v>
      </c>
      <c r="Q24" s="34">
        <f t="shared" si="0"/>
        <v>78</v>
      </c>
      <c r="R24" s="33">
        <v>14</v>
      </c>
      <c r="S24" s="33">
        <v>35</v>
      </c>
      <c r="T24" s="33">
        <v>9</v>
      </c>
      <c r="U24" s="33">
        <v>8</v>
      </c>
      <c r="V24" s="33">
        <v>9</v>
      </c>
      <c r="W24" s="33">
        <v>9</v>
      </c>
      <c r="X24" s="34">
        <f t="shared" si="1"/>
        <v>84</v>
      </c>
      <c r="Y24" s="33">
        <v>18</v>
      </c>
      <c r="Z24" s="33">
        <v>30</v>
      </c>
      <c r="AA24" s="33">
        <v>6</v>
      </c>
      <c r="AB24" s="33">
        <v>6</v>
      </c>
      <c r="AC24" s="33">
        <v>5</v>
      </c>
      <c r="AD24" s="33">
        <v>5</v>
      </c>
      <c r="AE24" s="34">
        <f t="shared" si="2"/>
        <v>70</v>
      </c>
      <c r="AF24" s="33">
        <v>16</v>
      </c>
      <c r="AG24" s="33">
        <v>31</v>
      </c>
      <c r="AH24" s="33">
        <v>9</v>
      </c>
      <c r="AI24" s="33">
        <v>6</v>
      </c>
      <c r="AJ24" s="33">
        <v>8</v>
      </c>
      <c r="AK24" s="33">
        <v>9</v>
      </c>
      <c r="AL24" s="34">
        <f t="shared" si="3"/>
        <v>79</v>
      </c>
      <c r="AM24" s="33">
        <v>17</v>
      </c>
      <c r="AN24" s="33">
        <v>36</v>
      </c>
      <c r="AO24" s="33">
        <v>8</v>
      </c>
      <c r="AP24" s="33">
        <v>5</v>
      </c>
      <c r="AQ24" s="33">
        <v>6</v>
      </c>
      <c r="AR24" s="33">
        <v>8</v>
      </c>
      <c r="AS24" s="34">
        <f t="shared" si="4"/>
        <v>80</v>
      </c>
      <c r="AT24" s="33">
        <v>16</v>
      </c>
      <c r="AU24" s="33">
        <v>33</v>
      </c>
      <c r="AV24" s="33">
        <v>9</v>
      </c>
      <c r="AW24" s="33">
        <v>7</v>
      </c>
      <c r="AX24" s="33">
        <v>6</v>
      </c>
      <c r="AY24" s="33">
        <v>9</v>
      </c>
      <c r="AZ24" s="34">
        <f t="shared" si="5"/>
        <v>80</v>
      </c>
      <c r="BA24" s="33">
        <v>15</v>
      </c>
      <c r="BB24" s="33">
        <v>30</v>
      </c>
      <c r="BC24" s="33">
        <v>8</v>
      </c>
      <c r="BD24" s="33">
        <v>7</v>
      </c>
      <c r="BE24" s="33">
        <v>6</v>
      </c>
      <c r="BF24" s="33">
        <v>8</v>
      </c>
      <c r="BG24" s="34">
        <f t="shared" si="6"/>
        <v>74</v>
      </c>
      <c r="BH24" s="34">
        <f t="shared" si="7"/>
        <v>78.2</v>
      </c>
    </row>
    <row r="25" spans="1:60" ht="11.25">
      <c r="A25" s="35" t="s">
        <v>383</v>
      </c>
      <c r="B25" s="36" t="s">
        <v>11</v>
      </c>
      <c r="C25" s="36" t="s">
        <v>384</v>
      </c>
      <c r="D25" s="36" t="s">
        <v>385</v>
      </c>
      <c r="E25" s="36" t="s">
        <v>358</v>
      </c>
      <c r="F25" s="36">
        <v>60.5</v>
      </c>
      <c r="G25" s="36"/>
      <c r="H25" s="36">
        <v>30.25</v>
      </c>
      <c r="I25" s="36">
        <v>10</v>
      </c>
      <c r="J25" s="36" t="s">
        <v>438</v>
      </c>
      <c r="K25" s="33">
        <v>15</v>
      </c>
      <c r="L25" s="33">
        <v>34</v>
      </c>
      <c r="M25" s="33">
        <v>7</v>
      </c>
      <c r="N25" s="33">
        <v>6</v>
      </c>
      <c r="O25" s="33">
        <v>6</v>
      </c>
      <c r="P25" s="33">
        <v>7</v>
      </c>
      <c r="Q25" s="34">
        <f t="shared" si="0"/>
        <v>75</v>
      </c>
      <c r="R25" s="33">
        <v>15</v>
      </c>
      <c r="S25" s="33">
        <v>34</v>
      </c>
      <c r="T25" s="33">
        <v>9</v>
      </c>
      <c r="U25" s="33">
        <v>8</v>
      </c>
      <c r="V25" s="33">
        <v>8</v>
      </c>
      <c r="W25" s="33">
        <v>8</v>
      </c>
      <c r="X25" s="34">
        <f t="shared" si="1"/>
        <v>82</v>
      </c>
      <c r="Y25" s="33">
        <v>18</v>
      </c>
      <c r="Z25" s="33">
        <v>30</v>
      </c>
      <c r="AA25" s="33">
        <v>6</v>
      </c>
      <c r="AB25" s="33">
        <v>6</v>
      </c>
      <c r="AC25" s="33">
        <v>6</v>
      </c>
      <c r="AD25" s="33">
        <v>6</v>
      </c>
      <c r="AE25" s="34">
        <f t="shared" si="2"/>
        <v>72</v>
      </c>
      <c r="AF25" s="33">
        <v>16</v>
      </c>
      <c r="AG25" s="33">
        <v>30</v>
      </c>
      <c r="AH25" s="33">
        <v>8</v>
      </c>
      <c r="AI25" s="33">
        <v>6</v>
      </c>
      <c r="AJ25" s="33">
        <v>8</v>
      </c>
      <c r="AK25" s="33">
        <v>8</v>
      </c>
      <c r="AL25" s="34">
        <f t="shared" si="3"/>
        <v>76</v>
      </c>
      <c r="AM25" s="33">
        <v>16</v>
      </c>
      <c r="AN25" s="33">
        <v>35</v>
      </c>
      <c r="AO25" s="33">
        <v>7</v>
      </c>
      <c r="AP25" s="33">
        <v>5</v>
      </c>
      <c r="AQ25" s="33">
        <v>6</v>
      </c>
      <c r="AR25" s="33">
        <v>6</v>
      </c>
      <c r="AS25" s="34">
        <f t="shared" si="4"/>
        <v>75</v>
      </c>
      <c r="AT25" s="33">
        <v>15</v>
      </c>
      <c r="AU25" s="33">
        <v>32</v>
      </c>
      <c r="AV25" s="33">
        <v>8</v>
      </c>
      <c r="AW25" s="33">
        <v>7</v>
      </c>
      <c r="AX25" s="33">
        <v>6</v>
      </c>
      <c r="AY25" s="33">
        <v>7</v>
      </c>
      <c r="AZ25" s="34">
        <f t="shared" si="5"/>
        <v>75</v>
      </c>
      <c r="BA25" s="33">
        <v>15</v>
      </c>
      <c r="BB25" s="33">
        <v>33</v>
      </c>
      <c r="BC25" s="33">
        <v>8</v>
      </c>
      <c r="BD25" s="33">
        <v>7</v>
      </c>
      <c r="BE25" s="33">
        <v>8</v>
      </c>
      <c r="BF25" s="33">
        <v>7</v>
      </c>
      <c r="BG25" s="34">
        <f t="shared" si="6"/>
        <v>78</v>
      </c>
      <c r="BH25" s="34">
        <f t="shared" si="7"/>
        <v>75.8</v>
      </c>
    </row>
    <row r="26" spans="1:60" ht="11.25">
      <c r="A26" s="35" t="s">
        <v>262</v>
      </c>
      <c r="B26" s="36" t="s">
        <v>11</v>
      </c>
      <c r="C26" s="36" t="s">
        <v>386</v>
      </c>
      <c r="D26" s="36" t="s">
        <v>387</v>
      </c>
      <c r="E26" s="36" t="s">
        <v>358</v>
      </c>
      <c r="F26" s="36">
        <v>59.5</v>
      </c>
      <c r="G26" s="36"/>
      <c r="H26" s="36">
        <v>29.75</v>
      </c>
      <c r="I26" s="36">
        <v>11</v>
      </c>
      <c r="J26" s="36" t="s">
        <v>438</v>
      </c>
      <c r="K26" s="33">
        <v>16</v>
      </c>
      <c r="L26" s="33">
        <v>36</v>
      </c>
      <c r="M26" s="33">
        <v>8</v>
      </c>
      <c r="N26" s="33">
        <v>8</v>
      </c>
      <c r="O26" s="33">
        <v>7</v>
      </c>
      <c r="P26" s="33">
        <v>8</v>
      </c>
      <c r="Q26" s="34">
        <f t="shared" si="0"/>
        <v>83</v>
      </c>
      <c r="R26" s="33">
        <v>14</v>
      </c>
      <c r="S26" s="33">
        <v>35</v>
      </c>
      <c r="T26" s="33">
        <v>9</v>
      </c>
      <c r="U26" s="33">
        <v>9</v>
      </c>
      <c r="V26" s="33">
        <v>9</v>
      </c>
      <c r="W26" s="33">
        <v>9</v>
      </c>
      <c r="X26" s="34">
        <f t="shared" si="1"/>
        <v>85</v>
      </c>
      <c r="Y26" s="33">
        <v>18</v>
      </c>
      <c r="Z26" s="33">
        <v>34</v>
      </c>
      <c r="AA26" s="33">
        <v>8</v>
      </c>
      <c r="AB26" s="33">
        <v>9</v>
      </c>
      <c r="AC26" s="33">
        <v>6</v>
      </c>
      <c r="AD26" s="33">
        <v>6</v>
      </c>
      <c r="AE26" s="34">
        <f t="shared" si="2"/>
        <v>81</v>
      </c>
      <c r="AF26" s="33">
        <v>17</v>
      </c>
      <c r="AG26" s="33">
        <v>30</v>
      </c>
      <c r="AH26" s="33">
        <v>9</v>
      </c>
      <c r="AI26" s="33">
        <v>9</v>
      </c>
      <c r="AJ26" s="33">
        <v>9</v>
      </c>
      <c r="AK26" s="33">
        <v>8</v>
      </c>
      <c r="AL26" s="34">
        <f t="shared" si="3"/>
        <v>82</v>
      </c>
      <c r="AM26" s="33">
        <v>18</v>
      </c>
      <c r="AN26" s="33">
        <v>37</v>
      </c>
      <c r="AO26" s="33">
        <v>8</v>
      </c>
      <c r="AP26" s="33">
        <v>9</v>
      </c>
      <c r="AQ26" s="33">
        <v>7</v>
      </c>
      <c r="AR26" s="33">
        <v>6</v>
      </c>
      <c r="AS26" s="34">
        <f t="shared" si="4"/>
        <v>85</v>
      </c>
      <c r="AT26" s="33">
        <v>16</v>
      </c>
      <c r="AU26" s="33">
        <v>33</v>
      </c>
      <c r="AV26" s="33">
        <v>9</v>
      </c>
      <c r="AW26" s="33">
        <v>9</v>
      </c>
      <c r="AX26" s="33">
        <v>8</v>
      </c>
      <c r="AY26" s="33">
        <v>8</v>
      </c>
      <c r="AZ26" s="34">
        <f t="shared" si="5"/>
        <v>83</v>
      </c>
      <c r="BA26" s="33">
        <v>17</v>
      </c>
      <c r="BB26" s="33">
        <v>32</v>
      </c>
      <c r="BC26" s="33">
        <v>9</v>
      </c>
      <c r="BD26" s="33">
        <v>9</v>
      </c>
      <c r="BE26" s="33">
        <v>8</v>
      </c>
      <c r="BF26" s="33">
        <v>7</v>
      </c>
      <c r="BG26" s="34">
        <f t="shared" si="6"/>
        <v>82</v>
      </c>
      <c r="BH26" s="34">
        <f t="shared" si="7"/>
        <v>83</v>
      </c>
    </row>
    <row r="27" spans="1:60" ht="12" thickBot="1">
      <c r="A27" s="38" t="s">
        <v>388</v>
      </c>
      <c r="B27" s="39" t="s">
        <v>11</v>
      </c>
      <c r="C27" s="39" t="s">
        <v>389</v>
      </c>
      <c r="D27" s="39" t="s">
        <v>390</v>
      </c>
      <c r="E27" s="39" t="s">
        <v>358</v>
      </c>
      <c r="F27" s="39">
        <v>56</v>
      </c>
      <c r="G27" s="39"/>
      <c r="H27" s="39">
        <v>28</v>
      </c>
      <c r="I27" s="39">
        <v>12</v>
      </c>
      <c r="J27" s="39" t="s">
        <v>438</v>
      </c>
      <c r="K27" s="33">
        <v>14</v>
      </c>
      <c r="L27" s="33">
        <v>34</v>
      </c>
      <c r="M27" s="33">
        <v>6</v>
      </c>
      <c r="N27" s="33">
        <v>0</v>
      </c>
      <c r="O27" s="33">
        <v>6</v>
      </c>
      <c r="P27" s="33">
        <v>7</v>
      </c>
      <c r="Q27" s="34">
        <f t="shared" si="0"/>
        <v>67</v>
      </c>
      <c r="R27" s="33">
        <v>12</v>
      </c>
      <c r="S27" s="33">
        <v>34</v>
      </c>
      <c r="T27" s="33">
        <v>9</v>
      </c>
      <c r="U27" s="33">
        <v>0</v>
      </c>
      <c r="V27" s="33">
        <v>8</v>
      </c>
      <c r="W27" s="33">
        <v>8</v>
      </c>
      <c r="X27" s="34">
        <f t="shared" si="1"/>
        <v>71</v>
      </c>
      <c r="Y27" s="33">
        <v>18</v>
      </c>
      <c r="Z27" s="33">
        <v>35</v>
      </c>
      <c r="AA27" s="33">
        <v>5</v>
      </c>
      <c r="AB27" s="33">
        <v>3</v>
      </c>
      <c r="AC27" s="33">
        <v>7</v>
      </c>
      <c r="AD27" s="33">
        <v>7</v>
      </c>
      <c r="AE27" s="34">
        <f t="shared" si="2"/>
        <v>75</v>
      </c>
      <c r="AF27" s="33">
        <v>15</v>
      </c>
      <c r="AG27" s="33">
        <v>30</v>
      </c>
      <c r="AH27" s="33">
        <v>8</v>
      </c>
      <c r="AI27" s="33">
        <v>5</v>
      </c>
      <c r="AJ27" s="33">
        <v>7</v>
      </c>
      <c r="AK27" s="33">
        <v>8</v>
      </c>
      <c r="AL27" s="34">
        <f t="shared" si="3"/>
        <v>73</v>
      </c>
      <c r="AM27" s="33">
        <v>17</v>
      </c>
      <c r="AN27" s="33">
        <v>37</v>
      </c>
      <c r="AO27" s="33">
        <v>7</v>
      </c>
      <c r="AP27" s="33">
        <v>4</v>
      </c>
      <c r="AQ27" s="33">
        <v>6</v>
      </c>
      <c r="AR27" s="33">
        <v>5</v>
      </c>
      <c r="AS27" s="34">
        <f t="shared" si="4"/>
        <v>76</v>
      </c>
      <c r="AT27" s="33">
        <v>15</v>
      </c>
      <c r="AU27" s="33">
        <v>33</v>
      </c>
      <c r="AV27" s="33">
        <v>7</v>
      </c>
      <c r="AW27" s="33">
        <v>5</v>
      </c>
      <c r="AX27" s="33">
        <v>6</v>
      </c>
      <c r="AY27" s="33">
        <v>7</v>
      </c>
      <c r="AZ27" s="34">
        <f t="shared" si="5"/>
        <v>73</v>
      </c>
      <c r="BA27" s="33">
        <v>13</v>
      </c>
      <c r="BB27" s="33">
        <v>32</v>
      </c>
      <c r="BC27" s="33">
        <v>7</v>
      </c>
      <c r="BD27" s="33">
        <v>5</v>
      </c>
      <c r="BE27" s="33">
        <v>7</v>
      </c>
      <c r="BF27" s="33">
        <v>7</v>
      </c>
      <c r="BG27" s="34">
        <f t="shared" si="6"/>
        <v>71</v>
      </c>
      <c r="BH27" s="34">
        <f t="shared" si="7"/>
        <v>72.6</v>
      </c>
    </row>
    <row r="28" spans="1:61" s="39" customFormat="1" ht="12" thickBot="1">
      <c r="A28" s="38" t="s">
        <v>499</v>
      </c>
      <c r="B28" s="39" t="s">
        <v>11</v>
      </c>
      <c r="C28" s="39" t="s">
        <v>397</v>
      </c>
      <c r="D28" s="39" t="s">
        <v>398</v>
      </c>
      <c r="E28" s="39" t="s">
        <v>358</v>
      </c>
      <c r="F28" s="39">
        <v>53.5</v>
      </c>
      <c r="H28" s="39">
        <f>(F28+G28)*0.5</f>
        <v>26.75</v>
      </c>
      <c r="I28" s="39">
        <v>15</v>
      </c>
      <c r="J28" s="39" t="s">
        <v>438</v>
      </c>
      <c r="K28" s="33">
        <v>16</v>
      </c>
      <c r="L28" s="33">
        <v>34</v>
      </c>
      <c r="M28" s="33">
        <v>7</v>
      </c>
      <c r="N28" s="33">
        <v>6</v>
      </c>
      <c r="O28" s="33">
        <v>6</v>
      </c>
      <c r="P28" s="33">
        <v>6</v>
      </c>
      <c r="Q28" s="34">
        <f t="shared" si="0"/>
        <v>75</v>
      </c>
      <c r="R28" s="33">
        <v>15</v>
      </c>
      <c r="S28" s="33">
        <v>34</v>
      </c>
      <c r="T28" s="33">
        <v>9</v>
      </c>
      <c r="U28" s="33">
        <v>8</v>
      </c>
      <c r="V28" s="33">
        <v>9</v>
      </c>
      <c r="W28" s="33">
        <v>8</v>
      </c>
      <c r="X28" s="34">
        <f t="shared" si="1"/>
        <v>83</v>
      </c>
      <c r="Y28" s="33">
        <v>18</v>
      </c>
      <c r="Z28" s="33">
        <v>30</v>
      </c>
      <c r="AA28" s="33">
        <v>8</v>
      </c>
      <c r="AB28" s="33">
        <v>6</v>
      </c>
      <c r="AC28" s="33">
        <v>6</v>
      </c>
      <c r="AD28" s="33">
        <v>5</v>
      </c>
      <c r="AE28" s="34">
        <f t="shared" si="2"/>
        <v>73</v>
      </c>
      <c r="AF28" s="33">
        <v>16</v>
      </c>
      <c r="AG28" s="33">
        <v>30</v>
      </c>
      <c r="AH28" s="33">
        <v>8</v>
      </c>
      <c r="AI28" s="33">
        <v>6</v>
      </c>
      <c r="AJ28" s="33">
        <v>8</v>
      </c>
      <c r="AK28" s="33">
        <v>8</v>
      </c>
      <c r="AL28" s="34">
        <f t="shared" si="3"/>
        <v>76</v>
      </c>
      <c r="AM28" s="33">
        <v>18</v>
      </c>
      <c r="AN28" s="33">
        <v>36</v>
      </c>
      <c r="AO28" s="33">
        <v>7</v>
      </c>
      <c r="AP28" s="33">
        <v>5</v>
      </c>
      <c r="AQ28" s="33">
        <v>7</v>
      </c>
      <c r="AR28" s="33">
        <v>5</v>
      </c>
      <c r="AS28" s="34">
        <f t="shared" si="4"/>
        <v>78</v>
      </c>
      <c r="AT28" s="33">
        <v>15</v>
      </c>
      <c r="AU28" s="33">
        <v>30</v>
      </c>
      <c r="AV28" s="33">
        <v>7</v>
      </c>
      <c r="AW28" s="33">
        <v>7</v>
      </c>
      <c r="AX28" s="33">
        <v>7</v>
      </c>
      <c r="AY28" s="33">
        <v>7</v>
      </c>
      <c r="AZ28" s="34">
        <f t="shared" si="5"/>
        <v>73</v>
      </c>
      <c r="BA28" s="33">
        <v>15</v>
      </c>
      <c r="BB28" s="33">
        <v>28</v>
      </c>
      <c r="BC28" s="33">
        <v>7</v>
      </c>
      <c r="BD28" s="33">
        <v>6</v>
      </c>
      <c r="BE28" s="33">
        <v>6</v>
      </c>
      <c r="BF28" s="33">
        <v>6</v>
      </c>
      <c r="BG28" s="34">
        <f t="shared" si="6"/>
        <v>68</v>
      </c>
      <c r="BH28" s="34">
        <f t="shared" si="7"/>
        <v>75</v>
      </c>
      <c r="BI28" s="38"/>
    </row>
  </sheetData>
  <sheetProtection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8"/>
  <sheetViews>
    <sheetView zoomScalePageLayoutView="0" workbookViewId="0" topLeftCell="A1">
      <selection activeCell="BL9" sqref="BL9"/>
    </sheetView>
  </sheetViews>
  <sheetFormatPr defaultColWidth="9.00390625" defaultRowHeight="14.25"/>
  <cols>
    <col min="1" max="1" width="6.00390625" style="33" bestFit="1" customWidth="1"/>
    <col min="2" max="2" width="4.75390625" style="34" hidden="1" customWidth="1"/>
    <col min="3" max="3" width="15.50390625" style="34" hidden="1" customWidth="1"/>
    <col min="4" max="4" width="11.375" style="34" hidden="1" customWidth="1"/>
    <col min="5" max="5" width="8.00390625" style="34" customWidth="1"/>
    <col min="6" max="6" width="8.00390625" style="34" hidden="1" customWidth="1"/>
    <col min="7" max="7" width="9.625" style="34" hidden="1" customWidth="1"/>
    <col min="8" max="8" width="20.375" style="34" bestFit="1" customWidth="1"/>
    <col min="9" max="9" width="8.00390625" style="34" hidden="1" customWidth="1"/>
    <col min="10" max="10" width="15.00390625" style="34" hidden="1" customWidth="1"/>
    <col min="11" max="59" width="3.75390625" style="33" hidden="1" customWidth="1"/>
    <col min="60" max="60" width="4.50390625" style="33" bestFit="1" customWidth="1"/>
    <col min="61" max="61" width="7.50390625" style="33" bestFit="1" customWidth="1"/>
    <col min="62" max="62" width="9.00390625" style="33" customWidth="1"/>
    <col min="63" max="63" width="9.00390625" style="34" customWidth="1"/>
    <col min="64" max="64" width="10.50390625" style="34" bestFit="1" customWidth="1"/>
    <col min="65" max="16384" width="9.00390625" style="34" customWidth="1"/>
  </cols>
  <sheetData>
    <row r="1" spans="1:65" ht="12" thickBot="1">
      <c r="A1" s="29" t="s">
        <v>0</v>
      </c>
      <c r="B1" s="30" t="s">
        <v>1</v>
      </c>
      <c r="C1" s="30" t="s">
        <v>2</v>
      </c>
      <c r="D1" s="30" t="s">
        <v>3</v>
      </c>
      <c r="E1" s="30" t="s">
        <v>435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1" t="s">
        <v>486</v>
      </c>
      <c r="L1" s="31" t="s">
        <v>444</v>
      </c>
      <c r="M1" s="31" t="s">
        <v>445</v>
      </c>
      <c r="N1" s="31" t="s">
        <v>446</v>
      </c>
      <c r="O1" s="31" t="s">
        <v>447</v>
      </c>
      <c r="P1" s="31" t="s">
        <v>448</v>
      </c>
      <c r="Q1" s="31" t="s">
        <v>449</v>
      </c>
      <c r="R1" s="31" t="s">
        <v>487</v>
      </c>
      <c r="S1" s="31" t="s">
        <v>450</v>
      </c>
      <c r="T1" s="31" t="s">
        <v>451</v>
      </c>
      <c r="U1" s="31" t="s">
        <v>452</v>
      </c>
      <c r="V1" s="31" t="s">
        <v>453</v>
      </c>
      <c r="W1" s="31" t="s">
        <v>454</v>
      </c>
      <c r="X1" s="31" t="s">
        <v>455</v>
      </c>
      <c r="Y1" s="31" t="s">
        <v>488</v>
      </c>
      <c r="Z1" s="31" t="s">
        <v>456</v>
      </c>
      <c r="AA1" s="31" t="s">
        <v>457</v>
      </c>
      <c r="AB1" s="31" t="s">
        <v>458</v>
      </c>
      <c r="AC1" s="31" t="s">
        <v>459</v>
      </c>
      <c r="AD1" s="31" t="s">
        <v>460</v>
      </c>
      <c r="AE1" s="31" t="s">
        <v>461</v>
      </c>
      <c r="AF1" s="31" t="s">
        <v>489</v>
      </c>
      <c r="AG1" s="31" t="s">
        <v>462</v>
      </c>
      <c r="AH1" s="31" t="s">
        <v>463</v>
      </c>
      <c r="AI1" s="31" t="s">
        <v>464</v>
      </c>
      <c r="AJ1" s="31" t="s">
        <v>465</v>
      </c>
      <c r="AK1" s="31" t="s">
        <v>466</v>
      </c>
      <c r="AL1" s="31" t="s">
        <v>467</v>
      </c>
      <c r="AM1" s="31" t="s">
        <v>490</v>
      </c>
      <c r="AN1" s="31" t="s">
        <v>468</v>
      </c>
      <c r="AO1" s="31" t="s">
        <v>469</v>
      </c>
      <c r="AP1" s="31" t="s">
        <v>470</v>
      </c>
      <c r="AQ1" s="31" t="s">
        <v>471</v>
      </c>
      <c r="AR1" s="31" t="s">
        <v>472</v>
      </c>
      <c r="AS1" s="31" t="s">
        <v>473</v>
      </c>
      <c r="AT1" s="31" t="s">
        <v>491</v>
      </c>
      <c r="AU1" s="31" t="s">
        <v>474</v>
      </c>
      <c r="AV1" s="31" t="s">
        <v>475</v>
      </c>
      <c r="AW1" s="31" t="s">
        <v>476</v>
      </c>
      <c r="AX1" s="31" t="s">
        <v>477</v>
      </c>
      <c r="AY1" s="31" t="s">
        <v>478</v>
      </c>
      <c r="AZ1" s="31" t="s">
        <v>479</v>
      </c>
      <c r="BA1" s="31" t="s">
        <v>492</v>
      </c>
      <c r="BB1" s="31" t="s">
        <v>480</v>
      </c>
      <c r="BC1" s="31" t="s">
        <v>481</v>
      </c>
      <c r="BD1" s="31" t="s">
        <v>482</v>
      </c>
      <c r="BE1" s="31" t="s">
        <v>483</v>
      </c>
      <c r="BF1" s="31" t="s">
        <v>484</v>
      </c>
      <c r="BG1" s="31" t="s">
        <v>485</v>
      </c>
      <c r="BH1" s="42" t="s">
        <v>503</v>
      </c>
      <c r="BI1" s="42" t="s">
        <v>504</v>
      </c>
      <c r="BJ1" s="40" t="s">
        <v>500</v>
      </c>
      <c r="BK1" s="41" t="s">
        <v>501</v>
      </c>
      <c r="BL1" s="41" t="s">
        <v>502</v>
      </c>
      <c r="BM1" s="41" t="s">
        <v>516</v>
      </c>
    </row>
    <row r="2" spans="1:65" ht="11.25">
      <c r="A2" s="35" t="s">
        <v>34</v>
      </c>
      <c r="B2" s="36" t="s">
        <v>11</v>
      </c>
      <c r="C2" s="37" t="s">
        <v>498</v>
      </c>
      <c r="D2" s="36" t="s">
        <v>36</v>
      </c>
      <c r="E2" s="36" t="s">
        <v>14</v>
      </c>
      <c r="F2" s="36">
        <v>67</v>
      </c>
      <c r="G2" s="36"/>
      <c r="H2" s="36">
        <v>33.5</v>
      </c>
      <c r="I2" s="36">
        <v>8</v>
      </c>
      <c r="J2" s="36" t="s">
        <v>438</v>
      </c>
      <c r="K2" s="33">
        <v>17</v>
      </c>
      <c r="L2" s="33">
        <v>37</v>
      </c>
      <c r="M2" s="33">
        <v>9</v>
      </c>
      <c r="N2" s="33">
        <v>9</v>
      </c>
      <c r="O2" s="33">
        <v>8</v>
      </c>
      <c r="P2" s="33">
        <v>7</v>
      </c>
      <c r="Q2" s="34">
        <f aca="true" t="shared" si="0" ref="Q2:Q28">SUM(K2:P2)</f>
        <v>87</v>
      </c>
      <c r="R2" s="33">
        <v>15</v>
      </c>
      <c r="S2" s="33">
        <v>37</v>
      </c>
      <c r="T2" s="33">
        <v>9</v>
      </c>
      <c r="U2" s="33">
        <v>9</v>
      </c>
      <c r="V2" s="33">
        <v>8</v>
      </c>
      <c r="W2" s="33">
        <v>9</v>
      </c>
      <c r="X2" s="34">
        <f aca="true" t="shared" si="1" ref="X2:X28">SUM(R2:W2)</f>
        <v>87</v>
      </c>
      <c r="Y2" s="33">
        <v>18</v>
      </c>
      <c r="Z2" s="33">
        <v>33</v>
      </c>
      <c r="AA2" s="33">
        <v>8</v>
      </c>
      <c r="AB2" s="33">
        <v>9</v>
      </c>
      <c r="AC2" s="33">
        <v>6</v>
      </c>
      <c r="AD2" s="33">
        <v>7</v>
      </c>
      <c r="AE2" s="34">
        <f aca="true" t="shared" si="2" ref="AE2:AE28">SUM(Y2:AD2)</f>
        <v>81</v>
      </c>
      <c r="AF2" s="33">
        <v>18</v>
      </c>
      <c r="AG2" s="33">
        <v>36</v>
      </c>
      <c r="AH2" s="33">
        <v>9</v>
      </c>
      <c r="AI2" s="33">
        <v>9</v>
      </c>
      <c r="AJ2" s="33">
        <v>8</v>
      </c>
      <c r="AK2" s="33">
        <v>8</v>
      </c>
      <c r="AL2" s="34">
        <f aca="true" t="shared" si="3" ref="AL2:AL28">SUM(AF2:AK2)</f>
        <v>88</v>
      </c>
      <c r="AM2" s="33">
        <v>19</v>
      </c>
      <c r="AN2" s="33">
        <v>38</v>
      </c>
      <c r="AO2" s="33">
        <v>8</v>
      </c>
      <c r="AP2" s="33">
        <v>8</v>
      </c>
      <c r="AQ2" s="33">
        <v>8</v>
      </c>
      <c r="AR2" s="33">
        <v>5</v>
      </c>
      <c r="AS2" s="34">
        <f aca="true" t="shared" si="4" ref="AS2:AS28">SUM(AM2:AR2)</f>
        <v>86</v>
      </c>
      <c r="AT2" s="33">
        <v>16</v>
      </c>
      <c r="AU2" s="33">
        <v>35</v>
      </c>
      <c r="AV2" s="33">
        <v>9</v>
      </c>
      <c r="AW2" s="33">
        <v>9</v>
      </c>
      <c r="AX2" s="33">
        <v>7</v>
      </c>
      <c r="AY2" s="33">
        <v>7</v>
      </c>
      <c r="AZ2" s="34">
        <f aca="true" t="shared" si="5" ref="AZ2:AZ28">SUM(AT2:AY2)</f>
        <v>83</v>
      </c>
      <c r="BA2" s="33">
        <v>17</v>
      </c>
      <c r="BB2" s="33">
        <v>33</v>
      </c>
      <c r="BC2" s="33">
        <v>9</v>
      </c>
      <c r="BD2" s="33">
        <v>9</v>
      </c>
      <c r="BE2" s="33">
        <v>8</v>
      </c>
      <c r="BF2" s="33">
        <v>7</v>
      </c>
      <c r="BG2" s="34">
        <f aca="true" t="shared" si="6" ref="BG2:BG28">SUM(BA2:BF2)</f>
        <v>83</v>
      </c>
      <c r="BH2" s="34">
        <f aca="true" t="shared" si="7" ref="BH2:BH28">(SUM(BG2,AZ2,AS2,AL2,AE2,X2,Q2)-MAX(BG2,AZ2,AS2,AL2,AE2,X2,Q2)-MIN(BG2,AZ2,AS2,AL2,AE2,X2,Q2))/5</f>
        <v>85.2</v>
      </c>
      <c r="BI2" s="34">
        <f aca="true" t="shared" si="8" ref="BI2:BI28">BH2*0.5</f>
        <v>42.6</v>
      </c>
      <c r="BJ2" s="33">
        <f aca="true" t="shared" si="9" ref="BJ2:BJ28">BI2+H2</f>
        <v>76.1</v>
      </c>
      <c r="BK2" s="34" t="e">
        <f aca="true" t="shared" si="10" ref="BK2:BK28">_xlfn.COUNTIFS(E$1:E$65536,E2,BJ$1:BJ$65536,"&gt;"&amp;BJ2)+1</f>
        <v>#NAME?</v>
      </c>
      <c r="BL2" s="34" t="e">
        <f aca="true" t="shared" si="11" ref="BL2:BL28">IF(BH2&lt;70,"否",IF(AND(E2="1800201",BK2&lt;=6),"是",IF(AND(E2="1800202",BK2&lt;=4),"是","否")))</f>
        <v>#NAME?</v>
      </c>
      <c r="BM2" s="34">
        <v>7</v>
      </c>
    </row>
    <row r="3" spans="1:65" ht="11.25">
      <c r="A3" s="35" t="s">
        <v>494</v>
      </c>
      <c r="B3" s="36" t="s">
        <v>11</v>
      </c>
      <c r="C3" s="36" t="s">
        <v>12</v>
      </c>
      <c r="D3" s="36" t="s">
        <v>13</v>
      </c>
      <c r="E3" s="36" t="s">
        <v>14</v>
      </c>
      <c r="F3" s="36">
        <v>73</v>
      </c>
      <c r="G3" s="36"/>
      <c r="H3" s="36">
        <v>36.5</v>
      </c>
      <c r="I3" s="36">
        <v>1</v>
      </c>
      <c r="J3" s="36" t="s">
        <v>438</v>
      </c>
      <c r="K3" s="33">
        <v>16</v>
      </c>
      <c r="L3" s="33">
        <v>35</v>
      </c>
      <c r="M3" s="33">
        <v>6</v>
      </c>
      <c r="N3" s="33">
        <v>7</v>
      </c>
      <c r="O3" s="33">
        <v>5</v>
      </c>
      <c r="P3" s="33">
        <v>8</v>
      </c>
      <c r="Q3" s="34">
        <f t="shared" si="0"/>
        <v>77</v>
      </c>
      <c r="R3" s="33">
        <v>16</v>
      </c>
      <c r="S3" s="33">
        <v>35</v>
      </c>
      <c r="T3" s="33">
        <v>8</v>
      </c>
      <c r="U3" s="33">
        <v>8</v>
      </c>
      <c r="V3" s="33">
        <v>8</v>
      </c>
      <c r="W3" s="33">
        <v>9</v>
      </c>
      <c r="X3" s="34">
        <f t="shared" si="1"/>
        <v>84</v>
      </c>
      <c r="Y3" s="33">
        <v>18</v>
      </c>
      <c r="Z3" s="33">
        <v>36</v>
      </c>
      <c r="AA3" s="33">
        <v>6</v>
      </c>
      <c r="AB3" s="33">
        <v>6</v>
      </c>
      <c r="AC3" s="33">
        <v>6</v>
      </c>
      <c r="AD3" s="33">
        <v>8</v>
      </c>
      <c r="AE3" s="34">
        <f t="shared" si="2"/>
        <v>80</v>
      </c>
      <c r="AF3" s="33">
        <v>17</v>
      </c>
      <c r="AG3" s="33">
        <v>31</v>
      </c>
      <c r="AH3" s="33">
        <v>8</v>
      </c>
      <c r="AI3" s="33">
        <v>8</v>
      </c>
      <c r="AJ3" s="33">
        <v>7</v>
      </c>
      <c r="AK3" s="33">
        <v>7</v>
      </c>
      <c r="AL3" s="34">
        <f t="shared" si="3"/>
        <v>78</v>
      </c>
      <c r="AM3" s="33">
        <v>18</v>
      </c>
      <c r="AN3" s="33">
        <v>36</v>
      </c>
      <c r="AO3" s="33">
        <v>7</v>
      </c>
      <c r="AP3" s="33">
        <v>6</v>
      </c>
      <c r="AQ3" s="33">
        <v>5</v>
      </c>
      <c r="AR3" s="33">
        <v>5</v>
      </c>
      <c r="AS3" s="34">
        <f t="shared" si="4"/>
        <v>77</v>
      </c>
      <c r="AT3" s="33">
        <v>16</v>
      </c>
      <c r="AU3" s="33">
        <v>32</v>
      </c>
      <c r="AV3" s="33">
        <v>7</v>
      </c>
      <c r="AW3" s="33">
        <v>8</v>
      </c>
      <c r="AX3" s="33">
        <v>7</v>
      </c>
      <c r="AY3" s="33">
        <v>7</v>
      </c>
      <c r="AZ3" s="34">
        <f t="shared" si="5"/>
        <v>77</v>
      </c>
      <c r="BA3" s="33">
        <v>16</v>
      </c>
      <c r="BB3" s="33">
        <v>33</v>
      </c>
      <c r="BC3" s="33">
        <v>7</v>
      </c>
      <c r="BD3" s="33">
        <v>7</v>
      </c>
      <c r="BE3" s="33">
        <v>7</v>
      </c>
      <c r="BF3" s="33">
        <v>7</v>
      </c>
      <c r="BG3" s="34">
        <f t="shared" si="6"/>
        <v>77</v>
      </c>
      <c r="BH3" s="34">
        <f t="shared" si="7"/>
        <v>77.8</v>
      </c>
      <c r="BI3" s="34">
        <f t="shared" si="8"/>
        <v>38.9</v>
      </c>
      <c r="BJ3" s="33">
        <f t="shared" si="9"/>
        <v>75.4</v>
      </c>
      <c r="BK3" s="34" t="e">
        <f t="shared" si="10"/>
        <v>#NAME?</v>
      </c>
      <c r="BL3" s="34" t="e">
        <f t="shared" si="11"/>
        <v>#NAME?</v>
      </c>
      <c r="BM3" s="34">
        <v>1</v>
      </c>
    </row>
    <row r="4" spans="1:65" ht="11.25">
      <c r="A4" s="35" t="s">
        <v>46</v>
      </c>
      <c r="B4" s="36" t="s">
        <v>11</v>
      </c>
      <c r="C4" s="36" t="s">
        <v>47</v>
      </c>
      <c r="D4" s="36" t="s">
        <v>48</v>
      </c>
      <c r="E4" s="36" t="s">
        <v>14</v>
      </c>
      <c r="F4" s="36">
        <v>65</v>
      </c>
      <c r="G4" s="36"/>
      <c r="H4" s="36">
        <v>32.5</v>
      </c>
      <c r="I4" s="36">
        <v>12</v>
      </c>
      <c r="J4" s="36" t="s">
        <v>438</v>
      </c>
      <c r="K4" s="33">
        <v>18</v>
      </c>
      <c r="L4" s="33">
        <v>36</v>
      </c>
      <c r="M4" s="33">
        <v>8</v>
      </c>
      <c r="N4" s="33">
        <v>8</v>
      </c>
      <c r="O4" s="33">
        <v>9</v>
      </c>
      <c r="P4" s="33">
        <v>8</v>
      </c>
      <c r="Q4" s="34">
        <f t="shared" si="0"/>
        <v>87</v>
      </c>
      <c r="R4" s="33">
        <v>15</v>
      </c>
      <c r="S4" s="33">
        <v>35</v>
      </c>
      <c r="T4" s="33">
        <v>9</v>
      </c>
      <c r="U4" s="33">
        <v>9</v>
      </c>
      <c r="V4" s="33">
        <v>8</v>
      </c>
      <c r="W4" s="33">
        <v>7</v>
      </c>
      <c r="X4" s="34">
        <f t="shared" si="1"/>
        <v>83</v>
      </c>
      <c r="Y4" s="33">
        <v>18</v>
      </c>
      <c r="Z4" s="33">
        <v>32</v>
      </c>
      <c r="AA4" s="33">
        <v>8</v>
      </c>
      <c r="AB4" s="33">
        <v>9</v>
      </c>
      <c r="AC4" s="33">
        <v>9</v>
      </c>
      <c r="AD4" s="33">
        <v>9</v>
      </c>
      <c r="AE4" s="34">
        <f t="shared" si="2"/>
        <v>85</v>
      </c>
      <c r="AF4" s="33">
        <v>17</v>
      </c>
      <c r="AG4" s="33">
        <v>32</v>
      </c>
      <c r="AH4" s="33">
        <v>9</v>
      </c>
      <c r="AI4" s="33">
        <v>8</v>
      </c>
      <c r="AJ4" s="33">
        <v>8</v>
      </c>
      <c r="AK4" s="33">
        <v>9</v>
      </c>
      <c r="AL4" s="34">
        <f t="shared" si="3"/>
        <v>83</v>
      </c>
      <c r="AM4" s="33">
        <v>19</v>
      </c>
      <c r="AN4" s="33">
        <v>37</v>
      </c>
      <c r="AO4" s="33">
        <v>8</v>
      </c>
      <c r="AP4" s="33">
        <v>8</v>
      </c>
      <c r="AQ4" s="33">
        <v>8</v>
      </c>
      <c r="AR4" s="33">
        <v>6</v>
      </c>
      <c r="AS4" s="34">
        <f t="shared" si="4"/>
        <v>86</v>
      </c>
      <c r="AT4" s="33">
        <v>17</v>
      </c>
      <c r="AU4" s="33">
        <v>36</v>
      </c>
      <c r="AV4" s="33">
        <v>9</v>
      </c>
      <c r="AW4" s="33">
        <v>9</v>
      </c>
      <c r="AX4" s="33">
        <v>9</v>
      </c>
      <c r="AY4" s="33">
        <v>8</v>
      </c>
      <c r="AZ4" s="34">
        <f t="shared" si="5"/>
        <v>88</v>
      </c>
      <c r="BA4" s="33">
        <v>17</v>
      </c>
      <c r="BB4" s="33">
        <v>35</v>
      </c>
      <c r="BC4" s="33">
        <v>9</v>
      </c>
      <c r="BD4" s="33">
        <v>9</v>
      </c>
      <c r="BE4" s="33">
        <v>9</v>
      </c>
      <c r="BF4" s="33">
        <v>8</v>
      </c>
      <c r="BG4" s="34">
        <f t="shared" si="6"/>
        <v>87</v>
      </c>
      <c r="BH4" s="34">
        <f t="shared" si="7"/>
        <v>85.6</v>
      </c>
      <c r="BI4" s="34">
        <f t="shared" si="8"/>
        <v>42.8</v>
      </c>
      <c r="BJ4" s="33">
        <f t="shared" si="9"/>
        <v>75.3</v>
      </c>
      <c r="BK4" s="34" t="e">
        <f t="shared" si="10"/>
        <v>#NAME?</v>
      </c>
      <c r="BL4" s="34" t="e">
        <f t="shared" si="11"/>
        <v>#NAME?</v>
      </c>
      <c r="BM4" s="34">
        <v>11</v>
      </c>
    </row>
    <row r="5" spans="1:65" ht="11.25">
      <c r="A5" s="35" t="s">
        <v>16</v>
      </c>
      <c r="B5" s="36" t="s">
        <v>11</v>
      </c>
      <c r="C5" s="36" t="s">
        <v>17</v>
      </c>
      <c r="D5" s="36" t="s">
        <v>18</v>
      </c>
      <c r="E5" s="36" t="s">
        <v>14</v>
      </c>
      <c r="F5" s="36">
        <v>71.5</v>
      </c>
      <c r="G5" s="36"/>
      <c r="H5" s="36">
        <v>35.75</v>
      </c>
      <c r="I5" s="36">
        <v>2</v>
      </c>
      <c r="J5" s="36" t="s">
        <v>438</v>
      </c>
      <c r="K5" s="33">
        <v>15</v>
      </c>
      <c r="L5" s="33">
        <v>34</v>
      </c>
      <c r="M5" s="33">
        <v>6</v>
      </c>
      <c r="N5" s="33">
        <v>8</v>
      </c>
      <c r="O5" s="33">
        <v>7</v>
      </c>
      <c r="P5" s="33">
        <v>8</v>
      </c>
      <c r="Q5" s="34">
        <f t="shared" si="0"/>
        <v>78</v>
      </c>
      <c r="R5" s="33">
        <v>15</v>
      </c>
      <c r="S5" s="33">
        <v>34</v>
      </c>
      <c r="T5" s="33">
        <v>8</v>
      </c>
      <c r="U5" s="33">
        <v>9</v>
      </c>
      <c r="V5" s="33">
        <v>8</v>
      </c>
      <c r="W5" s="33">
        <v>8</v>
      </c>
      <c r="X5" s="34">
        <f t="shared" si="1"/>
        <v>82</v>
      </c>
      <c r="Y5" s="33">
        <v>15</v>
      </c>
      <c r="Z5" s="33">
        <v>35</v>
      </c>
      <c r="AA5" s="33">
        <v>5</v>
      </c>
      <c r="AB5" s="33">
        <v>9</v>
      </c>
      <c r="AC5" s="33">
        <v>5</v>
      </c>
      <c r="AD5" s="33">
        <v>5</v>
      </c>
      <c r="AE5" s="34">
        <f t="shared" si="2"/>
        <v>74</v>
      </c>
      <c r="AF5" s="33">
        <v>16</v>
      </c>
      <c r="AG5" s="33">
        <v>31</v>
      </c>
      <c r="AH5" s="33">
        <v>8</v>
      </c>
      <c r="AI5" s="33">
        <v>8</v>
      </c>
      <c r="AJ5" s="33">
        <v>8</v>
      </c>
      <c r="AK5" s="33">
        <v>8</v>
      </c>
      <c r="AL5" s="34">
        <f t="shared" si="3"/>
        <v>79</v>
      </c>
      <c r="AM5" s="33">
        <v>17</v>
      </c>
      <c r="AN5" s="33">
        <v>36</v>
      </c>
      <c r="AO5" s="33">
        <v>8</v>
      </c>
      <c r="AP5" s="33">
        <v>9</v>
      </c>
      <c r="AQ5" s="33">
        <v>8</v>
      </c>
      <c r="AR5" s="33">
        <v>6</v>
      </c>
      <c r="AS5" s="34">
        <f t="shared" si="4"/>
        <v>84</v>
      </c>
      <c r="AT5" s="33">
        <v>16</v>
      </c>
      <c r="AU5" s="33">
        <v>33</v>
      </c>
      <c r="AV5" s="33">
        <v>7</v>
      </c>
      <c r="AW5" s="33">
        <v>8</v>
      </c>
      <c r="AX5" s="33">
        <v>7</v>
      </c>
      <c r="AY5" s="33">
        <v>7</v>
      </c>
      <c r="AZ5" s="34">
        <f t="shared" si="5"/>
        <v>78</v>
      </c>
      <c r="BA5" s="33">
        <v>15</v>
      </c>
      <c r="BB5" s="33">
        <v>32</v>
      </c>
      <c r="BC5" s="33">
        <v>7</v>
      </c>
      <c r="BD5" s="33">
        <v>8</v>
      </c>
      <c r="BE5" s="33">
        <v>8</v>
      </c>
      <c r="BF5" s="33">
        <v>8</v>
      </c>
      <c r="BG5" s="34">
        <f t="shared" si="6"/>
        <v>78</v>
      </c>
      <c r="BH5" s="34">
        <f t="shared" si="7"/>
        <v>79</v>
      </c>
      <c r="BI5" s="34">
        <f t="shared" si="8"/>
        <v>39.5</v>
      </c>
      <c r="BJ5" s="33">
        <f t="shared" si="9"/>
        <v>75.25</v>
      </c>
      <c r="BK5" s="34" t="e">
        <f t="shared" si="10"/>
        <v>#NAME?</v>
      </c>
      <c r="BL5" s="34" t="e">
        <f t="shared" si="11"/>
        <v>#NAME?</v>
      </c>
      <c r="BM5" s="34">
        <v>2</v>
      </c>
    </row>
    <row r="6" spans="1:65" ht="11.25">
      <c r="A6" s="35" t="s">
        <v>43</v>
      </c>
      <c r="B6" s="36" t="s">
        <v>11</v>
      </c>
      <c r="C6" s="36" t="s">
        <v>44</v>
      </c>
      <c r="D6" s="36" t="s">
        <v>45</v>
      </c>
      <c r="E6" s="36" t="s">
        <v>14</v>
      </c>
      <c r="F6" s="36">
        <v>65.5</v>
      </c>
      <c r="G6" s="36"/>
      <c r="H6" s="36">
        <v>32.75</v>
      </c>
      <c r="I6" s="36">
        <v>11</v>
      </c>
      <c r="J6" s="36" t="s">
        <v>438</v>
      </c>
      <c r="K6" s="33">
        <v>17</v>
      </c>
      <c r="L6" s="33">
        <v>37</v>
      </c>
      <c r="M6" s="33">
        <v>9</v>
      </c>
      <c r="N6" s="33">
        <v>8</v>
      </c>
      <c r="O6" s="33">
        <v>9</v>
      </c>
      <c r="P6" s="33">
        <v>7</v>
      </c>
      <c r="Q6" s="34">
        <f t="shared" si="0"/>
        <v>87</v>
      </c>
      <c r="R6" s="33">
        <v>15</v>
      </c>
      <c r="S6" s="33">
        <v>35</v>
      </c>
      <c r="T6" s="33">
        <v>9</v>
      </c>
      <c r="U6" s="33">
        <v>9</v>
      </c>
      <c r="V6" s="33">
        <v>9</v>
      </c>
      <c r="W6" s="33">
        <v>7</v>
      </c>
      <c r="X6" s="34">
        <f t="shared" si="1"/>
        <v>84</v>
      </c>
      <c r="Y6" s="33">
        <v>18</v>
      </c>
      <c r="Z6" s="33">
        <v>35</v>
      </c>
      <c r="AA6" s="33">
        <v>9</v>
      </c>
      <c r="AB6" s="33">
        <v>8</v>
      </c>
      <c r="AC6" s="33">
        <v>9</v>
      </c>
      <c r="AD6" s="33">
        <v>7</v>
      </c>
      <c r="AE6" s="34">
        <f t="shared" si="2"/>
        <v>86</v>
      </c>
      <c r="AF6" s="33">
        <v>16</v>
      </c>
      <c r="AG6" s="33">
        <v>32</v>
      </c>
      <c r="AH6" s="33">
        <v>9</v>
      </c>
      <c r="AI6" s="33">
        <v>8</v>
      </c>
      <c r="AJ6" s="33">
        <v>9</v>
      </c>
      <c r="AK6" s="33">
        <v>8</v>
      </c>
      <c r="AL6" s="34">
        <f t="shared" si="3"/>
        <v>82</v>
      </c>
      <c r="AM6" s="33">
        <v>19</v>
      </c>
      <c r="AN6" s="33">
        <v>38</v>
      </c>
      <c r="AO6" s="33">
        <v>9</v>
      </c>
      <c r="AP6" s="33">
        <v>7</v>
      </c>
      <c r="AQ6" s="33">
        <v>9</v>
      </c>
      <c r="AR6" s="33">
        <v>5</v>
      </c>
      <c r="AS6" s="34">
        <f t="shared" si="4"/>
        <v>87</v>
      </c>
      <c r="AT6" s="33">
        <v>16</v>
      </c>
      <c r="AU6" s="33">
        <v>35</v>
      </c>
      <c r="AV6" s="33">
        <v>9</v>
      </c>
      <c r="AW6" s="33">
        <v>8</v>
      </c>
      <c r="AX6" s="33">
        <v>9</v>
      </c>
      <c r="AY6" s="33">
        <v>7</v>
      </c>
      <c r="AZ6" s="34">
        <f t="shared" si="5"/>
        <v>84</v>
      </c>
      <c r="BA6" s="33">
        <v>17</v>
      </c>
      <c r="BB6" s="33">
        <v>34</v>
      </c>
      <c r="BC6" s="33">
        <v>9</v>
      </c>
      <c r="BD6" s="33">
        <v>8</v>
      </c>
      <c r="BE6" s="33">
        <v>9</v>
      </c>
      <c r="BF6" s="33">
        <v>6</v>
      </c>
      <c r="BG6" s="34">
        <f t="shared" si="6"/>
        <v>83</v>
      </c>
      <c r="BH6" s="34">
        <f t="shared" si="7"/>
        <v>84.8</v>
      </c>
      <c r="BI6" s="34">
        <f t="shared" si="8"/>
        <v>42.4</v>
      </c>
      <c r="BJ6" s="33">
        <f t="shared" si="9"/>
        <v>75.15</v>
      </c>
      <c r="BK6" s="34" t="e">
        <f t="shared" si="10"/>
        <v>#NAME?</v>
      </c>
      <c r="BL6" s="34" t="e">
        <f t="shared" si="11"/>
        <v>#NAME?</v>
      </c>
      <c r="BM6" s="34">
        <v>10</v>
      </c>
    </row>
    <row r="7" spans="1:65" ht="11.25">
      <c r="A7" s="35" t="s">
        <v>52</v>
      </c>
      <c r="B7" s="36" t="s">
        <v>11</v>
      </c>
      <c r="C7" s="36" t="s">
        <v>53</v>
      </c>
      <c r="D7" s="36" t="s">
        <v>54</v>
      </c>
      <c r="E7" s="36" t="s">
        <v>14</v>
      </c>
      <c r="F7" s="36">
        <v>65</v>
      </c>
      <c r="G7" s="36"/>
      <c r="H7" s="36">
        <v>32.5</v>
      </c>
      <c r="I7" s="36">
        <v>12</v>
      </c>
      <c r="J7" s="36" t="s">
        <v>438</v>
      </c>
      <c r="K7" s="33">
        <v>16</v>
      </c>
      <c r="L7" s="33">
        <v>36</v>
      </c>
      <c r="M7" s="33">
        <v>9</v>
      </c>
      <c r="N7" s="33">
        <v>8</v>
      </c>
      <c r="O7" s="33">
        <v>9</v>
      </c>
      <c r="P7" s="33">
        <v>8</v>
      </c>
      <c r="Q7" s="34">
        <f t="shared" si="0"/>
        <v>86</v>
      </c>
      <c r="R7" s="33">
        <v>15</v>
      </c>
      <c r="S7" s="33">
        <v>37</v>
      </c>
      <c r="T7" s="33">
        <v>9</v>
      </c>
      <c r="U7" s="33">
        <v>8</v>
      </c>
      <c r="V7" s="33">
        <v>8</v>
      </c>
      <c r="W7" s="33">
        <v>8</v>
      </c>
      <c r="X7" s="34">
        <f t="shared" si="1"/>
        <v>85</v>
      </c>
      <c r="Y7" s="33">
        <v>18</v>
      </c>
      <c r="Z7" s="33">
        <v>36</v>
      </c>
      <c r="AA7" s="33">
        <v>8</v>
      </c>
      <c r="AB7" s="33">
        <v>9</v>
      </c>
      <c r="AC7" s="33">
        <v>9</v>
      </c>
      <c r="AD7" s="33">
        <v>8</v>
      </c>
      <c r="AE7" s="34">
        <f t="shared" si="2"/>
        <v>88</v>
      </c>
      <c r="AF7" s="33">
        <v>15</v>
      </c>
      <c r="AG7" s="33">
        <v>33</v>
      </c>
      <c r="AH7" s="33">
        <v>9</v>
      </c>
      <c r="AI7" s="33">
        <v>8</v>
      </c>
      <c r="AJ7" s="33">
        <v>8</v>
      </c>
      <c r="AK7" s="33">
        <v>8</v>
      </c>
      <c r="AL7" s="34">
        <f t="shared" si="3"/>
        <v>81</v>
      </c>
      <c r="AM7" s="33">
        <v>19</v>
      </c>
      <c r="AN7" s="33">
        <v>37</v>
      </c>
      <c r="AO7" s="33">
        <v>9</v>
      </c>
      <c r="AP7" s="33">
        <v>7</v>
      </c>
      <c r="AQ7" s="33">
        <v>8</v>
      </c>
      <c r="AR7" s="33">
        <v>6</v>
      </c>
      <c r="AS7" s="34">
        <f t="shared" si="4"/>
        <v>86</v>
      </c>
      <c r="AT7" s="33">
        <v>17</v>
      </c>
      <c r="AU7" s="33">
        <v>36</v>
      </c>
      <c r="AV7" s="33">
        <v>9</v>
      </c>
      <c r="AW7" s="33">
        <v>8</v>
      </c>
      <c r="AX7" s="33">
        <v>8</v>
      </c>
      <c r="AY7" s="33">
        <v>7</v>
      </c>
      <c r="AZ7" s="34">
        <f t="shared" si="5"/>
        <v>85</v>
      </c>
      <c r="BA7" s="33">
        <v>16</v>
      </c>
      <c r="BB7" s="33">
        <v>32</v>
      </c>
      <c r="BC7" s="33">
        <v>9</v>
      </c>
      <c r="BD7" s="33">
        <v>9</v>
      </c>
      <c r="BE7" s="33">
        <v>9</v>
      </c>
      <c r="BF7" s="33">
        <v>8</v>
      </c>
      <c r="BG7" s="34">
        <f t="shared" si="6"/>
        <v>83</v>
      </c>
      <c r="BH7" s="34">
        <f t="shared" si="7"/>
        <v>85</v>
      </c>
      <c r="BI7" s="34">
        <f t="shared" si="8"/>
        <v>42.5</v>
      </c>
      <c r="BJ7" s="33">
        <f t="shared" si="9"/>
        <v>75</v>
      </c>
      <c r="BK7" s="34" t="e">
        <f t="shared" si="10"/>
        <v>#NAME?</v>
      </c>
      <c r="BL7" s="34" t="e">
        <f t="shared" si="11"/>
        <v>#NAME?</v>
      </c>
      <c r="BM7" s="34">
        <v>13</v>
      </c>
    </row>
    <row r="8" spans="1:65" ht="11.25">
      <c r="A8" s="35" t="s">
        <v>40</v>
      </c>
      <c r="B8" s="36" t="s">
        <v>11</v>
      </c>
      <c r="C8" s="36" t="s">
        <v>41</v>
      </c>
      <c r="D8" s="36" t="s">
        <v>42</v>
      </c>
      <c r="E8" s="36" t="s">
        <v>14</v>
      </c>
      <c r="F8" s="36">
        <v>66.5</v>
      </c>
      <c r="G8" s="36"/>
      <c r="H8" s="36">
        <v>33.25</v>
      </c>
      <c r="I8" s="36">
        <v>9</v>
      </c>
      <c r="J8" s="36" t="s">
        <v>438</v>
      </c>
      <c r="K8" s="33">
        <v>16</v>
      </c>
      <c r="L8" s="33">
        <v>35</v>
      </c>
      <c r="M8" s="33">
        <v>9</v>
      </c>
      <c r="N8" s="33">
        <v>8</v>
      </c>
      <c r="O8" s="33">
        <v>7</v>
      </c>
      <c r="P8" s="33">
        <v>8</v>
      </c>
      <c r="Q8" s="34">
        <f t="shared" si="0"/>
        <v>83</v>
      </c>
      <c r="R8" s="33">
        <v>15</v>
      </c>
      <c r="S8" s="33">
        <v>34</v>
      </c>
      <c r="T8" s="33">
        <v>9</v>
      </c>
      <c r="U8" s="33">
        <v>9</v>
      </c>
      <c r="V8" s="33">
        <v>7</v>
      </c>
      <c r="W8" s="33">
        <v>8</v>
      </c>
      <c r="X8" s="34">
        <f t="shared" si="1"/>
        <v>82</v>
      </c>
      <c r="Y8" s="33">
        <v>18</v>
      </c>
      <c r="Z8" s="33">
        <v>36</v>
      </c>
      <c r="AA8" s="33">
        <v>7</v>
      </c>
      <c r="AB8" s="33">
        <v>7</v>
      </c>
      <c r="AC8" s="33">
        <v>7</v>
      </c>
      <c r="AD8" s="33">
        <v>7</v>
      </c>
      <c r="AE8" s="34">
        <f t="shared" si="2"/>
        <v>82</v>
      </c>
      <c r="AF8" s="33">
        <v>16</v>
      </c>
      <c r="AG8" s="33">
        <v>31</v>
      </c>
      <c r="AH8" s="33">
        <v>9</v>
      </c>
      <c r="AI8" s="33">
        <v>9</v>
      </c>
      <c r="AJ8" s="33">
        <v>8</v>
      </c>
      <c r="AK8" s="33">
        <v>7</v>
      </c>
      <c r="AL8" s="34">
        <f t="shared" si="3"/>
        <v>80</v>
      </c>
      <c r="AM8" s="33">
        <v>18</v>
      </c>
      <c r="AN8" s="33">
        <v>36</v>
      </c>
      <c r="AO8" s="33">
        <v>9</v>
      </c>
      <c r="AP8" s="33">
        <v>8</v>
      </c>
      <c r="AQ8" s="33">
        <v>5</v>
      </c>
      <c r="AR8" s="33">
        <v>6</v>
      </c>
      <c r="AS8" s="34">
        <f t="shared" si="4"/>
        <v>82</v>
      </c>
      <c r="AT8" s="33">
        <v>16</v>
      </c>
      <c r="AU8" s="33">
        <v>32</v>
      </c>
      <c r="AV8" s="33">
        <v>8</v>
      </c>
      <c r="AW8" s="33">
        <v>9</v>
      </c>
      <c r="AX8" s="33">
        <v>7</v>
      </c>
      <c r="AY8" s="33">
        <v>7</v>
      </c>
      <c r="AZ8" s="34">
        <f t="shared" si="5"/>
        <v>79</v>
      </c>
      <c r="BA8" s="33">
        <v>16</v>
      </c>
      <c r="BB8" s="33">
        <v>32</v>
      </c>
      <c r="BC8" s="33">
        <v>9</v>
      </c>
      <c r="BD8" s="33">
        <v>9</v>
      </c>
      <c r="BE8" s="33">
        <v>7</v>
      </c>
      <c r="BF8" s="33">
        <v>7</v>
      </c>
      <c r="BG8" s="34">
        <f t="shared" si="6"/>
        <v>80</v>
      </c>
      <c r="BH8" s="34">
        <f t="shared" si="7"/>
        <v>81.2</v>
      </c>
      <c r="BI8" s="34">
        <f t="shared" si="8"/>
        <v>40.6</v>
      </c>
      <c r="BJ8" s="33">
        <f t="shared" si="9"/>
        <v>73.85</v>
      </c>
      <c r="BK8" s="34" t="e">
        <f t="shared" si="10"/>
        <v>#NAME?</v>
      </c>
      <c r="BL8" s="34" t="e">
        <f t="shared" si="11"/>
        <v>#NAME?</v>
      </c>
      <c r="BM8" s="34">
        <v>9</v>
      </c>
    </row>
    <row r="9" spans="1:65" ht="11.25">
      <c r="A9" s="35" t="s">
        <v>58</v>
      </c>
      <c r="B9" s="36" t="s">
        <v>11</v>
      </c>
      <c r="C9" s="36" t="s">
        <v>59</v>
      </c>
      <c r="D9" s="36" t="s">
        <v>60</v>
      </c>
      <c r="E9" s="36" t="s">
        <v>14</v>
      </c>
      <c r="F9" s="36">
        <v>64.5</v>
      </c>
      <c r="G9" s="36"/>
      <c r="H9" s="36">
        <v>32.25</v>
      </c>
      <c r="I9" s="36">
        <v>16</v>
      </c>
      <c r="J9" s="36" t="s">
        <v>438</v>
      </c>
      <c r="K9" s="33">
        <v>16</v>
      </c>
      <c r="L9" s="33">
        <v>36</v>
      </c>
      <c r="M9" s="33">
        <v>7</v>
      </c>
      <c r="N9" s="33">
        <v>8</v>
      </c>
      <c r="O9" s="33">
        <v>8</v>
      </c>
      <c r="P9" s="33">
        <v>9</v>
      </c>
      <c r="Q9" s="34">
        <f t="shared" si="0"/>
        <v>84</v>
      </c>
      <c r="R9" s="33">
        <v>15</v>
      </c>
      <c r="S9" s="33">
        <v>35</v>
      </c>
      <c r="T9" s="33">
        <v>9</v>
      </c>
      <c r="U9" s="33">
        <v>8</v>
      </c>
      <c r="V9" s="33">
        <v>9</v>
      </c>
      <c r="W9" s="33">
        <v>9</v>
      </c>
      <c r="X9" s="34">
        <f t="shared" si="1"/>
        <v>85</v>
      </c>
      <c r="Y9" s="33">
        <v>18</v>
      </c>
      <c r="Z9" s="33">
        <v>34</v>
      </c>
      <c r="AA9" s="33">
        <v>7</v>
      </c>
      <c r="AB9" s="33">
        <v>8</v>
      </c>
      <c r="AC9" s="33">
        <v>8</v>
      </c>
      <c r="AD9" s="33">
        <v>9</v>
      </c>
      <c r="AE9" s="34">
        <f t="shared" si="2"/>
        <v>84</v>
      </c>
      <c r="AF9" s="33">
        <v>17</v>
      </c>
      <c r="AG9" s="33">
        <v>31</v>
      </c>
      <c r="AH9" s="33">
        <v>8</v>
      </c>
      <c r="AI9" s="33">
        <v>7</v>
      </c>
      <c r="AJ9" s="33">
        <v>8</v>
      </c>
      <c r="AK9" s="33">
        <v>9</v>
      </c>
      <c r="AL9" s="34">
        <f t="shared" si="3"/>
        <v>80</v>
      </c>
      <c r="AM9" s="33">
        <v>19</v>
      </c>
      <c r="AN9" s="33">
        <v>38</v>
      </c>
      <c r="AO9" s="33">
        <v>8</v>
      </c>
      <c r="AP9" s="33">
        <v>8</v>
      </c>
      <c r="AQ9" s="33">
        <v>8</v>
      </c>
      <c r="AR9" s="33">
        <v>6</v>
      </c>
      <c r="AS9" s="34">
        <f t="shared" si="4"/>
        <v>87</v>
      </c>
      <c r="AT9" s="33">
        <v>16</v>
      </c>
      <c r="AU9" s="33">
        <v>35</v>
      </c>
      <c r="AV9" s="33">
        <v>8</v>
      </c>
      <c r="AW9" s="33">
        <v>8</v>
      </c>
      <c r="AX9" s="33">
        <v>8</v>
      </c>
      <c r="AY9" s="33">
        <v>8</v>
      </c>
      <c r="AZ9" s="34">
        <f t="shared" si="5"/>
        <v>83</v>
      </c>
      <c r="BA9" s="33">
        <v>15</v>
      </c>
      <c r="BB9" s="33">
        <v>32</v>
      </c>
      <c r="BC9" s="33">
        <v>8</v>
      </c>
      <c r="BD9" s="33">
        <v>8</v>
      </c>
      <c r="BE9" s="33">
        <v>8</v>
      </c>
      <c r="BF9" s="33">
        <v>8</v>
      </c>
      <c r="BG9" s="34">
        <f t="shared" si="6"/>
        <v>79</v>
      </c>
      <c r="BH9" s="34">
        <f t="shared" si="7"/>
        <v>83.2</v>
      </c>
      <c r="BI9" s="34">
        <f t="shared" si="8"/>
        <v>41.6</v>
      </c>
      <c r="BJ9" s="33">
        <f t="shared" si="9"/>
        <v>73.85</v>
      </c>
      <c r="BK9" s="34" t="e">
        <f t="shared" si="10"/>
        <v>#NAME?</v>
      </c>
      <c r="BL9" s="34" t="e">
        <f t="shared" si="11"/>
        <v>#NAME?</v>
      </c>
      <c r="BM9" s="34">
        <v>15</v>
      </c>
    </row>
    <row r="10" spans="1:65" ht="11.25">
      <c r="A10" s="35" t="s">
        <v>49</v>
      </c>
      <c r="B10" s="36" t="s">
        <v>11</v>
      </c>
      <c r="C10" s="36" t="s">
        <v>50</v>
      </c>
      <c r="D10" s="36" t="s">
        <v>51</v>
      </c>
      <c r="E10" s="36" t="s">
        <v>14</v>
      </c>
      <c r="F10" s="36">
        <v>65</v>
      </c>
      <c r="G10" s="36"/>
      <c r="H10" s="36">
        <v>32.5</v>
      </c>
      <c r="I10" s="36">
        <v>12</v>
      </c>
      <c r="J10" s="36" t="s">
        <v>438</v>
      </c>
      <c r="K10" s="33">
        <v>16</v>
      </c>
      <c r="L10" s="33">
        <v>37</v>
      </c>
      <c r="M10" s="33">
        <v>8</v>
      </c>
      <c r="N10" s="33">
        <v>7</v>
      </c>
      <c r="O10" s="33">
        <v>6</v>
      </c>
      <c r="P10" s="33">
        <v>7</v>
      </c>
      <c r="Q10" s="34">
        <f t="shared" si="0"/>
        <v>81</v>
      </c>
      <c r="R10" s="33">
        <v>15</v>
      </c>
      <c r="S10" s="33">
        <v>37</v>
      </c>
      <c r="T10" s="33">
        <v>9</v>
      </c>
      <c r="U10" s="33">
        <v>9</v>
      </c>
      <c r="V10" s="33">
        <v>8</v>
      </c>
      <c r="W10" s="33">
        <v>8</v>
      </c>
      <c r="X10" s="34">
        <f t="shared" si="1"/>
        <v>86</v>
      </c>
      <c r="Y10" s="33">
        <v>18</v>
      </c>
      <c r="Z10" s="33">
        <v>35</v>
      </c>
      <c r="AA10" s="33">
        <v>9</v>
      </c>
      <c r="AB10" s="33">
        <v>9</v>
      </c>
      <c r="AC10" s="33">
        <v>6</v>
      </c>
      <c r="AD10" s="33">
        <v>7</v>
      </c>
      <c r="AE10" s="34">
        <f t="shared" si="2"/>
        <v>84</v>
      </c>
      <c r="AF10" s="33">
        <v>16</v>
      </c>
      <c r="AG10" s="33">
        <v>31</v>
      </c>
      <c r="AH10" s="33">
        <v>9</v>
      </c>
      <c r="AI10" s="33">
        <v>7</v>
      </c>
      <c r="AJ10" s="33">
        <v>8</v>
      </c>
      <c r="AK10" s="33">
        <v>8</v>
      </c>
      <c r="AL10" s="34">
        <f t="shared" si="3"/>
        <v>79</v>
      </c>
      <c r="AM10" s="33">
        <v>17</v>
      </c>
      <c r="AN10" s="33">
        <v>37</v>
      </c>
      <c r="AO10" s="33">
        <v>8</v>
      </c>
      <c r="AP10" s="33">
        <v>7</v>
      </c>
      <c r="AQ10" s="33">
        <v>6</v>
      </c>
      <c r="AR10" s="33">
        <v>5</v>
      </c>
      <c r="AS10" s="34">
        <f t="shared" si="4"/>
        <v>80</v>
      </c>
      <c r="AT10" s="33">
        <v>16</v>
      </c>
      <c r="AU10" s="33">
        <v>36</v>
      </c>
      <c r="AV10" s="33">
        <v>9</v>
      </c>
      <c r="AW10" s="33">
        <v>8</v>
      </c>
      <c r="AX10" s="33">
        <v>7</v>
      </c>
      <c r="AY10" s="33">
        <v>7</v>
      </c>
      <c r="AZ10" s="34">
        <f t="shared" si="5"/>
        <v>83</v>
      </c>
      <c r="BA10" s="33">
        <v>14</v>
      </c>
      <c r="BB10" s="33">
        <v>34</v>
      </c>
      <c r="BC10" s="33">
        <v>9</v>
      </c>
      <c r="BD10" s="33">
        <v>8</v>
      </c>
      <c r="BE10" s="33">
        <v>7</v>
      </c>
      <c r="BF10" s="33">
        <v>7</v>
      </c>
      <c r="BG10" s="34">
        <f t="shared" si="6"/>
        <v>79</v>
      </c>
      <c r="BH10" s="34">
        <f t="shared" si="7"/>
        <v>81.4</v>
      </c>
      <c r="BI10" s="34">
        <f t="shared" si="8"/>
        <v>40.7</v>
      </c>
      <c r="BJ10" s="33">
        <f t="shared" si="9"/>
        <v>73.2</v>
      </c>
      <c r="BK10" s="34" t="e">
        <f t="shared" si="10"/>
        <v>#NAME?</v>
      </c>
      <c r="BL10" s="34" t="e">
        <f t="shared" si="11"/>
        <v>#NAME?</v>
      </c>
      <c r="BM10" s="34">
        <v>12</v>
      </c>
    </row>
    <row r="11" spans="1:65" ht="11.25">
      <c r="A11" s="35" t="s">
        <v>28</v>
      </c>
      <c r="B11" s="36" t="s">
        <v>11</v>
      </c>
      <c r="C11" s="37" t="s">
        <v>29</v>
      </c>
      <c r="D11" s="36" t="s">
        <v>30</v>
      </c>
      <c r="E11" s="36" t="s">
        <v>14</v>
      </c>
      <c r="F11" s="36">
        <v>67.5</v>
      </c>
      <c r="G11" s="36"/>
      <c r="H11" s="36">
        <v>33.75</v>
      </c>
      <c r="I11" s="36">
        <v>5</v>
      </c>
      <c r="J11" s="36" t="s">
        <v>438</v>
      </c>
      <c r="K11" s="33">
        <v>16</v>
      </c>
      <c r="L11" s="33">
        <v>37</v>
      </c>
      <c r="M11" s="33">
        <v>8</v>
      </c>
      <c r="N11" s="33">
        <v>5</v>
      </c>
      <c r="O11" s="33">
        <v>5</v>
      </c>
      <c r="P11" s="33">
        <v>7</v>
      </c>
      <c r="Q11" s="34">
        <f t="shared" si="0"/>
        <v>78</v>
      </c>
      <c r="R11" s="33">
        <v>15</v>
      </c>
      <c r="S11" s="33">
        <v>36</v>
      </c>
      <c r="T11" s="33">
        <v>9</v>
      </c>
      <c r="U11" s="33">
        <v>8</v>
      </c>
      <c r="V11" s="33">
        <v>6</v>
      </c>
      <c r="W11" s="33">
        <v>9</v>
      </c>
      <c r="X11" s="34">
        <f t="shared" si="1"/>
        <v>83</v>
      </c>
      <c r="Y11" s="33">
        <v>18</v>
      </c>
      <c r="Z11" s="33">
        <v>36</v>
      </c>
      <c r="AA11" s="33">
        <v>7</v>
      </c>
      <c r="AB11" s="33">
        <v>6</v>
      </c>
      <c r="AC11" s="33">
        <v>6</v>
      </c>
      <c r="AD11" s="33">
        <v>6</v>
      </c>
      <c r="AE11" s="34">
        <f t="shared" si="2"/>
        <v>79</v>
      </c>
      <c r="AF11" s="33">
        <v>17</v>
      </c>
      <c r="AG11" s="33">
        <v>31</v>
      </c>
      <c r="AH11" s="33">
        <v>9</v>
      </c>
      <c r="AI11" s="33">
        <v>6</v>
      </c>
      <c r="AJ11" s="33">
        <v>8</v>
      </c>
      <c r="AK11" s="33">
        <v>7</v>
      </c>
      <c r="AL11" s="34">
        <f t="shared" si="3"/>
        <v>78</v>
      </c>
      <c r="AM11" s="33">
        <v>19</v>
      </c>
      <c r="AN11" s="33">
        <v>38</v>
      </c>
      <c r="AO11" s="33">
        <v>9</v>
      </c>
      <c r="AP11" s="33">
        <v>5</v>
      </c>
      <c r="AQ11" s="33">
        <v>5</v>
      </c>
      <c r="AR11" s="33">
        <v>5</v>
      </c>
      <c r="AS11" s="34">
        <f t="shared" si="4"/>
        <v>81</v>
      </c>
      <c r="AT11" s="33">
        <v>16</v>
      </c>
      <c r="AU11" s="33">
        <v>34</v>
      </c>
      <c r="AV11" s="33">
        <v>8</v>
      </c>
      <c r="AW11" s="33">
        <v>6</v>
      </c>
      <c r="AX11" s="33">
        <v>6</v>
      </c>
      <c r="AY11" s="33">
        <v>7</v>
      </c>
      <c r="AZ11" s="34">
        <f t="shared" si="5"/>
        <v>77</v>
      </c>
      <c r="BA11" s="33">
        <v>16</v>
      </c>
      <c r="BB11" s="33">
        <v>32</v>
      </c>
      <c r="BC11" s="33">
        <v>9</v>
      </c>
      <c r="BD11" s="33">
        <v>6</v>
      </c>
      <c r="BE11" s="33">
        <v>7</v>
      </c>
      <c r="BF11" s="33">
        <v>6</v>
      </c>
      <c r="BG11" s="34">
        <f t="shared" si="6"/>
        <v>76</v>
      </c>
      <c r="BH11" s="34">
        <f t="shared" si="7"/>
        <v>78.6</v>
      </c>
      <c r="BI11" s="34">
        <f t="shared" si="8"/>
        <v>39.3</v>
      </c>
      <c r="BJ11" s="33">
        <f t="shared" si="9"/>
        <v>73.05</v>
      </c>
      <c r="BK11" s="34" t="e">
        <f t="shared" si="10"/>
        <v>#NAME?</v>
      </c>
      <c r="BL11" s="34" t="e">
        <f t="shared" si="11"/>
        <v>#NAME?</v>
      </c>
      <c r="BM11" s="34">
        <v>5</v>
      </c>
    </row>
    <row r="12" spans="1:65" ht="11.25">
      <c r="A12" s="35" t="s">
        <v>25</v>
      </c>
      <c r="B12" s="36" t="s">
        <v>11</v>
      </c>
      <c r="C12" s="36" t="s">
        <v>26</v>
      </c>
      <c r="D12" s="36" t="s">
        <v>27</v>
      </c>
      <c r="E12" s="36" t="s">
        <v>14</v>
      </c>
      <c r="F12" s="36">
        <v>67.5</v>
      </c>
      <c r="G12" s="36"/>
      <c r="H12" s="36">
        <v>33.75</v>
      </c>
      <c r="I12" s="36">
        <v>5</v>
      </c>
      <c r="J12" s="36" t="s">
        <v>438</v>
      </c>
      <c r="K12" s="33">
        <v>16</v>
      </c>
      <c r="L12" s="33">
        <v>35</v>
      </c>
      <c r="M12" s="33">
        <v>8</v>
      </c>
      <c r="N12" s="33">
        <v>6</v>
      </c>
      <c r="O12" s="33">
        <v>7</v>
      </c>
      <c r="P12" s="33">
        <v>8</v>
      </c>
      <c r="Q12" s="34">
        <f t="shared" si="0"/>
        <v>80</v>
      </c>
      <c r="R12" s="33">
        <v>15</v>
      </c>
      <c r="S12" s="33">
        <v>35</v>
      </c>
      <c r="T12" s="33">
        <v>9</v>
      </c>
      <c r="U12" s="33">
        <v>8</v>
      </c>
      <c r="V12" s="33">
        <v>8</v>
      </c>
      <c r="W12" s="33">
        <v>8</v>
      </c>
      <c r="X12" s="34">
        <f t="shared" si="1"/>
        <v>83</v>
      </c>
      <c r="Y12" s="33">
        <v>18</v>
      </c>
      <c r="Z12" s="33">
        <v>30</v>
      </c>
      <c r="AA12" s="33">
        <v>6</v>
      </c>
      <c r="AB12" s="33">
        <v>6</v>
      </c>
      <c r="AC12" s="33">
        <v>6</v>
      </c>
      <c r="AD12" s="33">
        <v>6</v>
      </c>
      <c r="AE12" s="34">
        <f t="shared" si="2"/>
        <v>72</v>
      </c>
      <c r="AF12" s="33">
        <v>16</v>
      </c>
      <c r="AG12" s="33">
        <v>31</v>
      </c>
      <c r="AH12" s="33">
        <v>9</v>
      </c>
      <c r="AI12" s="33">
        <v>7</v>
      </c>
      <c r="AJ12" s="33">
        <v>8</v>
      </c>
      <c r="AK12" s="33">
        <v>8</v>
      </c>
      <c r="AL12" s="34">
        <f t="shared" si="3"/>
        <v>79</v>
      </c>
      <c r="AM12" s="33">
        <v>18</v>
      </c>
      <c r="AN12" s="33">
        <v>36</v>
      </c>
      <c r="AO12" s="33">
        <v>8</v>
      </c>
      <c r="AP12" s="33">
        <v>6</v>
      </c>
      <c r="AQ12" s="33">
        <v>6</v>
      </c>
      <c r="AR12" s="33">
        <v>5</v>
      </c>
      <c r="AS12" s="34">
        <f t="shared" si="4"/>
        <v>79</v>
      </c>
      <c r="AT12" s="33">
        <v>15</v>
      </c>
      <c r="AU12" s="33">
        <v>31</v>
      </c>
      <c r="AV12" s="33">
        <v>8</v>
      </c>
      <c r="AW12" s="33">
        <v>6</v>
      </c>
      <c r="AX12" s="33">
        <v>7</v>
      </c>
      <c r="AY12" s="33">
        <v>7</v>
      </c>
      <c r="AZ12" s="34">
        <f t="shared" si="5"/>
        <v>74</v>
      </c>
      <c r="BA12" s="33">
        <v>15</v>
      </c>
      <c r="BB12" s="33">
        <v>32</v>
      </c>
      <c r="BC12" s="33">
        <v>8</v>
      </c>
      <c r="BD12" s="33">
        <v>7</v>
      </c>
      <c r="BE12" s="33">
        <v>7</v>
      </c>
      <c r="BF12" s="33">
        <v>7</v>
      </c>
      <c r="BG12" s="34">
        <f t="shared" si="6"/>
        <v>76</v>
      </c>
      <c r="BH12" s="34">
        <f t="shared" si="7"/>
        <v>77.6</v>
      </c>
      <c r="BI12" s="34">
        <f t="shared" si="8"/>
        <v>38.8</v>
      </c>
      <c r="BJ12" s="33">
        <f t="shared" si="9"/>
        <v>72.55</v>
      </c>
      <c r="BK12" s="34" t="e">
        <f t="shared" si="10"/>
        <v>#NAME?</v>
      </c>
      <c r="BL12" s="34" t="e">
        <f t="shared" si="11"/>
        <v>#NAME?</v>
      </c>
      <c r="BM12" s="34">
        <v>4</v>
      </c>
    </row>
    <row r="13" spans="1:65" ht="11.25">
      <c r="A13" s="35" t="s">
        <v>495</v>
      </c>
      <c r="B13" s="36" t="s">
        <v>496</v>
      </c>
      <c r="C13" s="36" t="s">
        <v>23</v>
      </c>
      <c r="D13" s="36" t="s">
        <v>24</v>
      </c>
      <c r="E13" s="36" t="s">
        <v>14</v>
      </c>
      <c r="F13" s="36">
        <v>68</v>
      </c>
      <c r="G13" s="36"/>
      <c r="H13" s="36">
        <v>34</v>
      </c>
      <c r="I13" s="36">
        <v>4</v>
      </c>
      <c r="J13" s="36" t="s">
        <v>438</v>
      </c>
      <c r="K13" s="33">
        <v>15</v>
      </c>
      <c r="L13" s="33">
        <v>35</v>
      </c>
      <c r="M13" s="33">
        <v>5</v>
      </c>
      <c r="N13" s="33">
        <v>7</v>
      </c>
      <c r="O13" s="33">
        <v>6</v>
      </c>
      <c r="P13" s="33">
        <v>7</v>
      </c>
      <c r="Q13" s="34">
        <f t="shared" si="0"/>
        <v>75</v>
      </c>
      <c r="R13" s="33">
        <v>15</v>
      </c>
      <c r="S13" s="33">
        <v>37</v>
      </c>
      <c r="T13" s="33">
        <v>8</v>
      </c>
      <c r="U13" s="33">
        <v>9</v>
      </c>
      <c r="V13" s="33">
        <v>7</v>
      </c>
      <c r="W13" s="33">
        <v>8</v>
      </c>
      <c r="X13" s="34">
        <f t="shared" si="1"/>
        <v>84</v>
      </c>
      <c r="Y13" s="33">
        <v>18</v>
      </c>
      <c r="Z13" s="33">
        <v>30</v>
      </c>
      <c r="AA13" s="33">
        <v>6</v>
      </c>
      <c r="AB13" s="33">
        <v>7</v>
      </c>
      <c r="AC13" s="33">
        <v>7</v>
      </c>
      <c r="AD13" s="33">
        <v>7</v>
      </c>
      <c r="AE13" s="34">
        <f t="shared" si="2"/>
        <v>75</v>
      </c>
      <c r="AF13" s="33">
        <v>15</v>
      </c>
      <c r="AG13" s="33">
        <v>33</v>
      </c>
      <c r="AH13" s="33">
        <v>6</v>
      </c>
      <c r="AI13" s="33">
        <v>8</v>
      </c>
      <c r="AJ13" s="33">
        <v>8</v>
      </c>
      <c r="AK13" s="33">
        <v>7</v>
      </c>
      <c r="AL13" s="34">
        <f t="shared" si="3"/>
        <v>77</v>
      </c>
      <c r="AM13" s="33">
        <v>17</v>
      </c>
      <c r="AN13" s="33">
        <v>35</v>
      </c>
      <c r="AO13" s="33">
        <v>6</v>
      </c>
      <c r="AP13" s="33">
        <v>6</v>
      </c>
      <c r="AQ13" s="33">
        <v>7</v>
      </c>
      <c r="AR13" s="33">
        <v>5</v>
      </c>
      <c r="AS13" s="34">
        <f t="shared" si="4"/>
        <v>76</v>
      </c>
      <c r="AT13" s="33">
        <v>15</v>
      </c>
      <c r="AU13" s="33">
        <v>32</v>
      </c>
      <c r="AV13" s="33">
        <v>7</v>
      </c>
      <c r="AW13" s="33">
        <v>8</v>
      </c>
      <c r="AX13" s="33">
        <v>7</v>
      </c>
      <c r="AY13" s="33">
        <v>7</v>
      </c>
      <c r="AZ13" s="34">
        <f t="shared" si="5"/>
        <v>76</v>
      </c>
      <c r="BA13" s="33">
        <v>16</v>
      </c>
      <c r="BB13" s="33">
        <v>28</v>
      </c>
      <c r="BC13" s="33">
        <v>7</v>
      </c>
      <c r="BD13" s="33">
        <v>8</v>
      </c>
      <c r="BE13" s="33">
        <v>9</v>
      </c>
      <c r="BF13" s="33">
        <v>7</v>
      </c>
      <c r="BG13" s="34">
        <f t="shared" si="6"/>
        <v>75</v>
      </c>
      <c r="BH13" s="34">
        <f t="shared" si="7"/>
        <v>75.8</v>
      </c>
      <c r="BI13" s="34">
        <f t="shared" si="8"/>
        <v>37.9</v>
      </c>
      <c r="BJ13" s="33">
        <f t="shared" si="9"/>
        <v>71.9</v>
      </c>
      <c r="BK13" s="34" t="e">
        <f t="shared" si="10"/>
        <v>#NAME?</v>
      </c>
      <c r="BL13" s="34" t="e">
        <f t="shared" si="11"/>
        <v>#NAME?</v>
      </c>
      <c r="BM13" s="34">
        <v>3</v>
      </c>
    </row>
    <row r="14" spans="1:65" ht="11.25">
      <c r="A14" s="35" t="s">
        <v>37</v>
      </c>
      <c r="B14" s="36" t="s">
        <v>11</v>
      </c>
      <c r="C14" s="36" t="s">
        <v>38</v>
      </c>
      <c r="D14" s="36" t="s">
        <v>39</v>
      </c>
      <c r="E14" s="36" t="s">
        <v>14</v>
      </c>
      <c r="F14" s="36">
        <v>66.5</v>
      </c>
      <c r="G14" s="36"/>
      <c r="H14" s="36">
        <v>33.25</v>
      </c>
      <c r="I14" s="36">
        <v>9</v>
      </c>
      <c r="J14" s="36" t="s">
        <v>438</v>
      </c>
      <c r="K14" s="33">
        <v>15</v>
      </c>
      <c r="L14" s="33">
        <v>33</v>
      </c>
      <c r="M14" s="33">
        <v>6</v>
      </c>
      <c r="N14" s="33">
        <v>7</v>
      </c>
      <c r="O14" s="33">
        <v>7</v>
      </c>
      <c r="P14" s="33">
        <v>8</v>
      </c>
      <c r="Q14" s="34">
        <f t="shared" si="0"/>
        <v>76</v>
      </c>
      <c r="R14" s="33">
        <v>14</v>
      </c>
      <c r="S14" s="33">
        <v>33</v>
      </c>
      <c r="T14" s="33">
        <v>8</v>
      </c>
      <c r="U14" s="33">
        <v>8</v>
      </c>
      <c r="V14" s="33">
        <v>8</v>
      </c>
      <c r="W14" s="33">
        <v>9</v>
      </c>
      <c r="X14" s="34">
        <f t="shared" si="1"/>
        <v>80</v>
      </c>
      <c r="Y14" s="33">
        <v>18</v>
      </c>
      <c r="Z14" s="33">
        <v>30</v>
      </c>
      <c r="AA14" s="33">
        <v>5</v>
      </c>
      <c r="AB14" s="33">
        <v>6</v>
      </c>
      <c r="AC14" s="33">
        <v>6</v>
      </c>
      <c r="AD14" s="33">
        <v>6</v>
      </c>
      <c r="AE14" s="34">
        <f t="shared" si="2"/>
        <v>71</v>
      </c>
      <c r="AF14" s="33">
        <v>16</v>
      </c>
      <c r="AG14" s="33">
        <v>30</v>
      </c>
      <c r="AH14" s="33">
        <v>8</v>
      </c>
      <c r="AI14" s="33">
        <v>6</v>
      </c>
      <c r="AJ14" s="33">
        <v>7</v>
      </c>
      <c r="AK14" s="33">
        <v>8</v>
      </c>
      <c r="AL14" s="34">
        <f t="shared" si="3"/>
        <v>75</v>
      </c>
      <c r="AM14" s="33">
        <v>17</v>
      </c>
      <c r="AN14" s="33">
        <v>35</v>
      </c>
      <c r="AO14" s="33">
        <v>8</v>
      </c>
      <c r="AP14" s="33">
        <v>6</v>
      </c>
      <c r="AQ14" s="33">
        <v>7</v>
      </c>
      <c r="AR14" s="33">
        <v>6</v>
      </c>
      <c r="AS14" s="34">
        <f t="shared" si="4"/>
        <v>79</v>
      </c>
      <c r="AT14" s="33">
        <v>15</v>
      </c>
      <c r="AU14" s="33">
        <v>31</v>
      </c>
      <c r="AV14" s="33">
        <v>7</v>
      </c>
      <c r="AW14" s="33">
        <v>7</v>
      </c>
      <c r="AX14" s="33">
        <v>6</v>
      </c>
      <c r="AY14" s="33">
        <v>7</v>
      </c>
      <c r="AZ14" s="34">
        <f t="shared" si="5"/>
        <v>73</v>
      </c>
      <c r="BA14" s="33">
        <v>16</v>
      </c>
      <c r="BB14" s="33">
        <v>32</v>
      </c>
      <c r="BC14" s="33">
        <v>8</v>
      </c>
      <c r="BD14" s="33">
        <v>7</v>
      </c>
      <c r="BE14" s="33">
        <v>7</v>
      </c>
      <c r="BF14" s="33">
        <v>7</v>
      </c>
      <c r="BG14" s="34">
        <f t="shared" si="6"/>
        <v>77</v>
      </c>
      <c r="BH14" s="34">
        <f t="shared" si="7"/>
        <v>76</v>
      </c>
      <c r="BI14" s="34">
        <f t="shared" si="8"/>
        <v>38</v>
      </c>
      <c r="BJ14" s="33">
        <f t="shared" si="9"/>
        <v>71.25</v>
      </c>
      <c r="BK14" s="34" t="e">
        <f t="shared" si="10"/>
        <v>#NAME?</v>
      </c>
      <c r="BL14" s="34" t="e">
        <f t="shared" si="11"/>
        <v>#NAME?</v>
      </c>
      <c r="BM14" s="34">
        <v>8</v>
      </c>
    </row>
    <row r="15" spans="1:65" ht="11.25">
      <c r="A15" s="35" t="s">
        <v>64</v>
      </c>
      <c r="B15" s="36" t="s">
        <v>11</v>
      </c>
      <c r="C15" s="36" t="s">
        <v>65</v>
      </c>
      <c r="D15" s="36" t="s">
        <v>66</v>
      </c>
      <c r="E15" s="36" t="s">
        <v>14</v>
      </c>
      <c r="F15" s="36">
        <v>63.5</v>
      </c>
      <c r="G15" s="36"/>
      <c r="H15" s="36">
        <v>31.75</v>
      </c>
      <c r="I15" s="36">
        <v>18</v>
      </c>
      <c r="J15" s="36" t="s">
        <v>438</v>
      </c>
      <c r="K15" s="33">
        <v>16</v>
      </c>
      <c r="L15" s="33">
        <v>36</v>
      </c>
      <c r="M15" s="33">
        <v>7</v>
      </c>
      <c r="N15" s="33">
        <v>5</v>
      </c>
      <c r="O15" s="33">
        <v>7</v>
      </c>
      <c r="P15" s="33">
        <v>8</v>
      </c>
      <c r="Q15" s="34">
        <f t="shared" si="0"/>
        <v>79</v>
      </c>
      <c r="R15" s="33">
        <v>18</v>
      </c>
      <c r="S15" s="33">
        <v>30</v>
      </c>
      <c r="T15" s="33">
        <v>9</v>
      </c>
      <c r="U15" s="33">
        <v>9</v>
      </c>
      <c r="V15" s="33">
        <v>8</v>
      </c>
      <c r="W15" s="33">
        <v>8</v>
      </c>
      <c r="X15" s="34">
        <f t="shared" si="1"/>
        <v>82</v>
      </c>
      <c r="Y15" s="33">
        <v>18</v>
      </c>
      <c r="Z15" s="33">
        <v>35</v>
      </c>
      <c r="AA15" s="33">
        <v>7</v>
      </c>
      <c r="AB15" s="33">
        <v>3</v>
      </c>
      <c r="AC15" s="33">
        <v>7</v>
      </c>
      <c r="AD15" s="33">
        <v>5</v>
      </c>
      <c r="AE15" s="34">
        <f t="shared" si="2"/>
        <v>75</v>
      </c>
      <c r="AF15" s="33">
        <v>16</v>
      </c>
      <c r="AG15" s="33">
        <v>32</v>
      </c>
      <c r="AH15" s="33">
        <v>7</v>
      </c>
      <c r="AI15" s="33">
        <v>7</v>
      </c>
      <c r="AJ15" s="33">
        <v>8</v>
      </c>
      <c r="AK15" s="33">
        <v>8</v>
      </c>
      <c r="AL15" s="34">
        <f t="shared" si="3"/>
        <v>78</v>
      </c>
      <c r="AM15" s="33">
        <v>16</v>
      </c>
      <c r="AN15" s="33">
        <v>36</v>
      </c>
      <c r="AO15" s="33">
        <v>7</v>
      </c>
      <c r="AP15" s="33">
        <v>5</v>
      </c>
      <c r="AQ15" s="33">
        <v>8</v>
      </c>
      <c r="AR15" s="33">
        <v>5</v>
      </c>
      <c r="AS15" s="34">
        <f t="shared" si="4"/>
        <v>77</v>
      </c>
      <c r="AT15" s="33">
        <v>15</v>
      </c>
      <c r="AU15" s="33">
        <v>31</v>
      </c>
      <c r="AV15" s="33">
        <v>7</v>
      </c>
      <c r="AW15" s="33">
        <v>6</v>
      </c>
      <c r="AX15" s="33">
        <v>7</v>
      </c>
      <c r="AY15" s="33">
        <v>7</v>
      </c>
      <c r="AZ15" s="34">
        <f t="shared" si="5"/>
        <v>73</v>
      </c>
      <c r="BA15" s="33">
        <v>16</v>
      </c>
      <c r="BB15" s="33">
        <v>32</v>
      </c>
      <c r="BC15" s="33">
        <v>8.5</v>
      </c>
      <c r="BD15" s="33">
        <v>6.5</v>
      </c>
      <c r="BE15" s="33">
        <v>8</v>
      </c>
      <c r="BF15" s="33">
        <v>7</v>
      </c>
      <c r="BG15" s="34">
        <f t="shared" si="6"/>
        <v>78</v>
      </c>
      <c r="BH15" s="34">
        <f t="shared" si="7"/>
        <v>77.4</v>
      </c>
      <c r="BI15" s="34">
        <f t="shared" si="8"/>
        <v>38.7</v>
      </c>
      <c r="BJ15" s="33">
        <f t="shared" si="9"/>
        <v>70.45</v>
      </c>
      <c r="BK15" s="34" t="e">
        <f t="shared" si="10"/>
        <v>#NAME?</v>
      </c>
      <c r="BL15" s="34" t="e">
        <f t="shared" si="11"/>
        <v>#NAME?</v>
      </c>
      <c r="BM15" s="34">
        <v>17</v>
      </c>
    </row>
    <row r="16" spans="1:65" ht="11.25">
      <c r="A16" s="35" t="s">
        <v>61</v>
      </c>
      <c r="B16" s="36" t="s">
        <v>11</v>
      </c>
      <c r="C16" s="36" t="s">
        <v>62</v>
      </c>
      <c r="D16" s="36" t="s">
        <v>63</v>
      </c>
      <c r="E16" s="36" t="s">
        <v>14</v>
      </c>
      <c r="F16" s="36">
        <v>64</v>
      </c>
      <c r="G16" s="36"/>
      <c r="H16" s="36">
        <v>32</v>
      </c>
      <c r="I16" s="36">
        <v>17</v>
      </c>
      <c r="J16" s="36" t="s">
        <v>438</v>
      </c>
      <c r="K16" s="33">
        <v>15</v>
      </c>
      <c r="L16" s="33">
        <v>34</v>
      </c>
      <c r="M16" s="33">
        <v>7</v>
      </c>
      <c r="N16" s="33">
        <v>5</v>
      </c>
      <c r="O16" s="33">
        <v>6</v>
      </c>
      <c r="P16" s="33">
        <v>8</v>
      </c>
      <c r="Q16" s="34">
        <f t="shared" si="0"/>
        <v>75</v>
      </c>
      <c r="R16" s="33">
        <v>15</v>
      </c>
      <c r="S16" s="33">
        <v>35</v>
      </c>
      <c r="T16" s="33">
        <v>9</v>
      </c>
      <c r="U16" s="33">
        <v>7</v>
      </c>
      <c r="V16" s="33">
        <v>7</v>
      </c>
      <c r="W16" s="33">
        <v>8</v>
      </c>
      <c r="X16" s="34">
        <f t="shared" si="1"/>
        <v>81</v>
      </c>
      <c r="Y16" s="33">
        <v>15</v>
      </c>
      <c r="Z16" s="33">
        <v>35</v>
      </c>
      <c r="AA16" s="33">
        <v>6</v>
      </c>
      <c r="AB16" s="33">
        <v>4</v>
      </c>
      <c r="AC16" s="33">
        <v>7</v>
      </c>
      <c r="AD16" s="33">
        <v>8</v>
      </c>
      <c r="AE16" s="34">
        <f t="shared" si="2"/>
        <v>75</v>
      </c>
      <c r="AF16" s="33">
        <v>16</v>
      </c>
      <c r="AG16" s="33">
        <v>31</v>
      </c>
      <c r="AH16" s="33">
        <v>9</v>
      </c>
      <c r="AI16" s="33">
        <v>6</v>
      </c>
      <c r="AJ16" s="33">
        <v>8</v>
      </c>
      <c r="AK16" s="33">
        <v>9</v>
      </c>
      <c r="AL16" s="34">
        <f t="shared" si="3"/>
        <v>79</v>
      </c>
      <c r="AM16" s="33">
        <v>17</v>
      </c>
      <c r="AN16" s="33">
        <v>37</v>
      </c>
      <c r="AO16" s="33">
        <v>7</v>
      </c>
      <c r="AP16" s="33">
        <v>5</v>
      </c>
      <c r="AQ16" s="33">
        <v>7</v>
      </c>
      <c r="AR16" s="33">
        <v>5</v>
      </c>
      <c r="AS16" s="34">
        <f t="shared" si="4"/>
        <v>78</v>
      </c>
      <c r="AT16" s="33">
        <v>15</v>
      </c>
      <c r="AU16" s="33">
        <v>31</v>
      </c>
      <c r="AV16" s="33">
        <v>8</v>
      </c>
      <c r="AW16" s="33">
        <v>6</v>
      </c>
      <c r="AX16" s="33">
        <v>7</v>
      </c>
      <c r="AY16" s="33">
        <v>7</v>
      </c>
      <c r="AZ16" s="34">
        <f t="shared" si="5"/>
        <v>74</v>
      </c>
      <c r="BA16" s="33">
        <v>14</v>
      </c>
      <c r="BB16" s="33">
        <v>30</v>
      </c>
      <c r="BC16" s="33">
        <v>8</v>
      </c>
      <c r="BD16" s="33">
        <v>6</v>
      </c>
      <c r="BE16" s="33">
        <v>7</v>
      </c>
      <c r="BF16" s="33">
        <v>7</v>
      </c>
      <c r="BG16" s="34">
        <f t="shared" si="6"/>
        <v>72</v>
      </c>
      <c r="BH16" s="34">
        <f t="shared" si="7"/>
        <v>76.2</v>
      </c>
      <c r="BI16" s="34">
        <f t="shared" si="8"/>
        <v>38.1</v>
      </c>
      <c r="BJ16" s="33">
        <f t="shared" si="9"/>
        <v>70.1</v>
      </c>
      <c r="BK16" s="34" t="e">
        <f t="shared" si="10"/>
        <v>#NAME?</v>
      </c>
      <c r="BL16" s="34" t="e">
        <f t="shared" si="11"/>
        <v>#NAME?</v>
      </c>
      <c r="BM16" s="34">
        <v>16</v>
      </c>
    </row>
    <row r="17" spans="1:65" ht="11.25">
      <c r="A17" s="35" t="s">
        <v>31</v>
      </c>
      <c r="B17" s="36" t="s">
        <v>11</v>
      </c>
      <c r="C17" s="37" t="s">
        <v>497</v>
      </c>
      <c r="D17" s="36" t="s">
        <v>33</v>
      </c>
      <c r="E17" s="36" t="s">
        <v>14</v>
      </c>
      <c r="F17" s="36">
        <v>67.5</v>
      </c>
      <c r="G17" s="36"/>
      <c r="H17" s="36">
        <v>33.75</v>
      </c>
      <c r="I17" s="36">
        <v>5</v>
      </c>
      <c r="J17" s="36" t="s">
        <v>438</v>
      </c>
      <c r="K17" s="33">
        <v>16</v>
      </c>
      <c r="L17" s="33">
        <v>34</v>
      </c>
      <c r="M17" s="33">
        <v>7</v>
      </c>
      <c r="N17" s="33">
        <v>5</v>
      </c>
      <c r="O17" s="33">
        <v>7</v>
      </c>
      <c r="P17" s="33">
        <v>0</v>
      </c>
      <c r="Q17" s="34">
        <f t="shared" si="0"/>
        <v>69</v>
      </c>
      <c r="R17" s="33">
        <v>15</v>
      </c>
      <c r="S17" s="33">
        <v>35</v>
      </c>
      <c r="T17" s="33">
        <v>8</v>
      </c>
      <c r="U17" s="33">
        <v>8</v>
      </c>
      <c r="V17" s="33">
        <v>7</v>
      </c>
      <c r="W17" s="33">
        <v>0</v>
      </c>
      <c r="X17" s="34">
        <f t="shared" si="1"/>
        <v>73</v>
      </c>
      <c r="Y17" s="33">
        <v>17</v>
      </c>
      <c r="Z17" s="33">
        <v>31</v>
      </c>
      <c r="AA17" s="33">
        <v>6</v>
      </c>
      <c r="AB17" s="33">
        <v>5</v>
      </c>
      <c r="AC17" s="33">
        <v>6</v>
      </c>
      <c r="AD17" s="33">
        <v>0</v>
      </c>
      <c r="AE17" s="34">
        <f t="shared" si="2"/>
        <v>65</v>
      </c>
      <c r="AF17" s="33">
        <v>16</v>
      </c>
      <c r="AG17" s="33">
        <v>31</v>
      </c>
      <c r="AH17" s="33">
        <v>7</v>
      </c>
      <c r="AI17" s="33">
        <v>6</v>
      </c>
      <c r="AJ17" s="33">
        <v>7</v>
      </c>
      <c r="AK17" s="33">
        <v>5</v>
      </c>
      <c r="AL17" s="34">
        <f t="shared" si="3"/>
        <v>72</v>
      </c>
      <c r="AM17" s="33">
        <v>19</v>
      </c>
      <c r="AN17" s="33">
        <v>36</v>
      </c>
      <c r="AO17" s="33">
        <v>6</v>
      </c>
      <c r="AP17" s="33">
        <v>5</v>
      </c>
      <c r="AQ17" s="33">
        <v>5</v>
      </c>
      <c r="AR17" s="33">
        <v>3</v>
      </c>
      <c r="AS17" s="34">
        <f t="shared" si="4"/>
        <v>74</v>
      </c>
      <c r="AT17" s="33">
        <v>15</v>
      </c>
      <c r="AU17" s="33">
        <v>31</v>
      </c>
      <c r="AV17" s="33">
        <v>7</v>
      </c>
      <c r="AW17" s="33">
        <v>7</v>
      </c>
      <c r="AX17" s="33">
        <v>7</v>
      </c>
      <c r="AY17" s="33">
        <v>5</v>
      </c>
      <c r="AZ17" s="34">
        <f t="shared" si="5"/>
        <v>72</v>
      </c>
      <c r="BA17" s="33">
        <v>15</v>
      </c>
      <c r="BB17" s="33">
        <v>28</v>
      </c>
      <c r="BC17" s="33">
        <v>7</v>
      </c>
      <c r="BD17" s="33">
        <v>6</v>
      </c>
      <c r="BE17" s="33">
        <v>8</v>
      </c>
      <c r="BF17" s="33">
        <v>5</v>
      </c>
      <c r="BG17" s="34">
        <f t="shared" si="6"/>
        <v>69</v>
      </c>
      <c r="BH17" s="34">
        <f t="shared" si="7"/>
        <v>71</v>
      </c>
      <c r="BI17" s="34">
        <f t="shared" si="8"/>
        <v>35.5</v>
      </c>
      <c r="BJ17" s="33">
        <f t="shared" si="9"/>
        <v>69.25</v>
      </c>
      <c r="BK17" s="34" t="e">
        <f t="shared" si="10"/>
        <v>#NAME?</v>
      </c>
      <c r="BL17" s="34" t="e">
        <f t="shared" si="11"/>
        <v>#NAME?</v>
      </c>
      <c r="BM17" s="34">
        <v>6</v>
      </c>
    </row>
    <row r="18" spans="1:65" ht="11.25">
      <c r="A18" s="35" t="s">
        <v>55</v>
      </c>
      <c r="B18" s="36" t="s">
        <v>11</v>
      </c>
      <c r="C18" s="36" t="s">
        <v>56</v>
      </c>
      <c r="D18" s="36" t="s">
        <v>57</v>
      </c>
      <c r="E18" s="36" t="s">
        <v>14</v>
      </c>
      <c r="F18" s="36">
        <v>65</v>
      </c>
      <c r="G18" s="36"/>
      <c r="H18" s="36">
        <v>32.5</v>
      </c>
      <c r="I18" s="36">
        <v>12</v>
      </c>
      <c r="J18" s="36" t="s">
        <v>438</v>
      </c>
      <c r="K18" s="33">
        <v>16</v>
      </c>
      <c r="L18" s="33">
        <v>35</v>
      </c>
      <c r="M18" s="33">
        <v>8</v>
      </c>
      <c r="N18" s="33">
        <v>8</v>
      </c>
      <c r="O18" s="33">
        <v>0</v>
      </c>
      <c r="P18" s="33">
        <v>0</v>
      </c>
      <c r="Q18" s="34">
        <f t="shared" si="0"/>
        <v>67</v>
      </c>
      <c r="R18" s="33">
        <v>18</v>
      </c>
      <c r="S18" s="33">
        <v>35</v>
      </c>
      <c r="T18" s="33">
        <v>9</v>
      </c>
      <c r="U18" s="33">
        <v>9</v>
      </c>
      <c r="V18" s="33">
        <v>0</v>
      </c>
      <c r="W18" s="33">
        <v>0</v>
      </c>
      <c r="X18" s="34">
        <f t="shared" si="1"/>
        <v>71</v>
      </c>
      <c r="Y18" s="33">
        <v>18</v>
      </c>
      <c r="Z18" s="33">
        <v>30</v>
      </c>
      <c r="AA18" s="33">
        <v>5</v>
      </c>
      <c r="AB18" s="33">
        <v>5</v>
      </c>
      <c r="AC18" s="33">
        <v>0</v>
      </c>
      <c r="AD18" s="33">
        <v>0</v>
      </c>
      <c r="AE18" s="34">
        <f t="shared" si="2"/>
        <v>58</v>
      </c>
      <c r="AF18" s="33">
        <v>16</v>
      </c>
      <c r="AG18" s="33">
        <v>31</v>
      </c>
      <c r="AH18" s="33">
        <v>6</v>
      </c>
      <c r="AI18" s="33">
        <v>6</v>
      </c>
      <c r="AJ18" s="33">
        <v>6</v>
      </c>
      <c r="AK18" s="33">
        <v>6</v>
      </c>
      <c r="AL18" s="34">
        <f t="shared" si="3"/>
        <v>71</v>
      </c>
      <c r="AM18" s="33">
        <v>18</v>
      </c>
      <c r="AN18" s="33">
        <v>35</v>
      </c>
      <c r="AO18" s="33">
        <v>6</v>
      </c>
      <c r="AP18" s="33">
        <v>5</v>
      </c>
      <c r="AQ18" s="33">
        <v>3</v>
      </c>
      <c r="AR18" s="33">
        <v>3</v>
      </c>
      <c r="AS18" s="34">
        <f t="shared" si="4"/>
        <v>70</v>
      </c>
      <c r="AT18" s="33">
        <v>15</v>
      </c>
      <c r="AU18" s="33">
        <v>30</v>
      </c>
      <c r="AV18" s="33">
        <v>7</v>
      </c>
      <c r="AW18" s="33">
        <v>6</v>
      </c>
      <c r="AX18" s="33">
        <v>5</v>
      </c>
      <c r="AY18" s="33">
        <v>5</v>
      </c>
      <c r="AZ18" s="34">
        <f t="shared" si="5"/>
        <v>68</v>
      </c>
      <c r="BA18" s="33">
        <v>15</v>
      </c>
      <c r="BB18" s="33">
        <v>28</v>
      </c>
      <c r="BC18" s="33">
        <v>7</v>
      </c>
      <c r="BD18" s="33">
        <v>6</v>
      </c>
      <c r="BE18" s="33">
        <v>5</v>
      </c>
      <c r="BF18" s="33">
        <v>5</v>
      </c>
      <c r="BG18" s="34">
        <f t="shared" si="6"/>
        <v>66</v>
      </c>
      <c r="BH18" s="34">
        <f t="shared" si="7"/>
        <v>68.4</v>
      </c>
      <c r="BI18" s="34">
        <f t="shared" si="8"/>
        <v>34.2</v>
      </c>
      <c r="BJ18" s="33">
        <f t="shared" si="9"/>
        <v>66.7</v>
      </c>
      <c r="BK18" s="34" t="e">
        <f t="shared" si="10"/>
        <v>#NAME?</v>
      </c>
      <c r="BL18" s="34" t="str">
        <f t="shared" si="11"/>
        <v>否</v>
      </c>
      <c r="BM18" s="34">
        <v>14</v>
      </c>
    </row>
    <row r="19" spans="1:65" ht="11.25">
      <c r="A19" s="35" t="s">
        <v>359</v>
      </c>
      <c r="B19" s="36" t="s">
        <v>11</v>
      </c>
      <c r="C19" s="36" t="s">
        <v>360</v>
      </c>
      <c r="D19" s="36" t="s">
        <v>361</v>
      </c>
      <c r="E19" s="36" t="s">
        <v>358</v>
      </c>
      <c r="F19" s="36">
        <v>73</v>
      </c>
      <c r="G19" s="36"/>
      <c r="H19" s="36">
        <v>36.5</v>
      </c>
      <c r="I19" s="36">
        <v>1</v>
      </c>
      <c r="J19" s="36" t="s">
        <v>438</v>
      </c>
      <c r="K19" s="33">
        <v>16</v>
      </c>
      <c r="L19" s="33">
        <v>35</v>
      </c>
      <c r="M19" s="33">
        <v>7</v>
      </c>
      <c r="N19" s="33">
        <v>6</v>
      </c>
      <c r="O19" s="33">
        <v>7</v>
      </c>
      <c r="P19" s="33">
        <v>8</v>
      </c>
      <c r="Q19" s="34">
        <f t="shared" si="0"/>
        <v>79</v>
      </c>
      <c r="R19" s="33">
        <v>15</v>
      </c>
      <c r="S19" s="33">
        <v>34</v>
      </c>
      <c r="T19" s="33">
        <v>9</v>
      </c>
      <c r="U19" s="33">
        <v>9</v>
      </c>
      <c r="V19" s="33">
        <v>8</v>
      </c>
      <c r="W19" s="33">
        <v>8</v>
      </c>
      <c r="X19" s="34">
        <f t="shared" si="1"/>
        <v>83</v>
      </c>
      <c r="Y19" s="33">
        <v>18</v>
      </c>
      <c r="Z19" s="33">
        <v>35</v>
      </c>
      <c r="AA19" s="33">
        <v>6</v>
      </c>
      <c r="AB19" s="33">
        <v>7</v>
      </c>
      <c r="AC19" s="33">
        <v>7</v>
      </c>
      <c r="AD19" s="33">
        <v>8</v>
      </c>
      <c r="AE19" s="34">
        <f t="shared" si="2"/>
        <v>81</v>
      </c>
      <c r="AF19" s="33">
        <v>16</v>
      </c>
      <c r="AG19" s="33">
        <v>31</v>
      </c>
      <c r="AH19" s="33">
        <v>9</v>
      </c>
      <c r="AI19" s="33">
        <v>7</v>
      </c>
      <c r="AJ19" s="33">
        <v>8</v>
      </c>
      <c r="AK19" s="33">
        <v>8</v>
      </c>
      <c r="AL19" s="34">
        <f t="shared" si="3"/>
        <v>79</v>
      </c>
      <c r="AM19" s="33">
        <v>19</v>
      </c>
      <c r="AN19" s="33">
        <v>36</v>
      </c>
      <c r="AO19" s="33">
        <v>7</v>
      </c>
      <c r="AP19" s="33">
        <v>5</v>
      </c>
      <c r="AQ19" s="33">
        <v>7</v>
      </c>
      <c r="AR19" s="33">
        <v>8</v>
      </c>
      <c r="AS19" s="34">
        <f t="shared" si="4"/>
        <v>82</v>
      </c>
      <c r="AT19" s="33">
        <v>15</v>
      </c>
      <c r="AU19" s="33">
        <v>31</v>
      </c>
      <c r="AV19" s="33">
        <v>7</v>
      </c>
      <c r="AW19" s="33">
        <v>9</v>
      </c>
      <c r="AX19" s="33">
        <v>8</v>
      </c>
      <c r="AY19" s="33">
        <v>7</v>
      </c>
      <c r="AZ19" s="34">
        <f t="shared" si="5"/>
        <v>77</v>
      </c>
      <c r="BA19" s="33">
        <v>17</v>
      </c>
      <c r="BB19" s="33">
        <v>33</v>
      </c>
      <c r="BC19" s="33">
        <v>7</v>
      </c>
      <c r="BD19" s="33">
        <v>7</v>
      </c>
      <c r="BE19" s="33">
        <v>8</v>
      </c>
      <c r="BF19" s="33">
        <v>7</v>
      </c>
      <c r="BG19" s="34">
        <f t="shared" si="6"/>
        <v>79</v>
      </c>
      <c r="BH19" s="34">
        <f t="shared" si="7"/>
        <v>80</v>
      </c>
      <c r="BI19" s="34">
        <f t="shared" si="8"/>
        <v>40</v>
      </c>
      <c r="BJ19" s="33">
        <f t="shared" si="9"/>
        <v>76.5</v>
      </c>
      <c r="BK19" s="34" t="e">
        <f t="shared" si="10"/>
        <v>#NAME?</v>
      </c>
      <c r="BL19" s="34" t="e">
        <f t="shared" si="11"/>
        <v>#NAME?</v>
      </c>
      <c r="BM19" s="34">
        <v>18</v>
      </c>
    </row>
    <row r="20" spans="1:65" ht="11.25">
      <c r="A20" s="35" t="s">
        <v>355</v>
      </c>
      <c r="B20" s="36" t="s">
        <v>11</v>
      </c>
      <c r="C20" s="36" t="s">
        <v>356</v>
      </c>
      <c r="D20" s="36" t="s">
        <v>357</v>
      </c>
      <c r="E20" s="36" t="s">
        <v>358</v>
      </c>
      <c r="F20" s="36">
        <v>73</v>
      </c>
      <c r="G20" s="36"/>
      <c r="H20" s="36">
        <v>36.5</v>
      </c>
      <c r="I20" s="36">
        <v>1</v>
      </c>
      <c r="J20" s="36" t="s">
        <v>438</v>
      </c>
      <c r="K20" s="33">
        <v>15</v>
      </c>
      <c r="L20" s="33">
        <v>34</v>
      </c>
      <c r="M20" s="33">
        <v>7</v>
      </c>
      <c r="N20" s="33">
        <v>7</v>
      </c>
      <c r="O20" s="33">
        <v>6</v>
      </c>
      <c r="P20" s="33">
        <v>8</v>
      </c>
      <c r="Q20" s="34">
        <f t="shared" si="0"/>
        <v>77</v>
      </c>
      <c r="R20" s="33">
        <v>15</v>
      </c>
      <c r="S20" s="33">
        <v>34</v>
      </c>
      <c r="T20" s="33">
        <v>8</v>
      </c>
      <c r="U20" s="33">
        <v>8</v>
      </c>
      <c r="V20" s="33">
        <v>8</v>
      </c>
      <c r="W20" s="33">
        <v>9</v>
      </c>
      <c r="X20" s="34">
        <f t="shared" si="1"/>
        <v>82</v>
      </c>
      <c r="Y20" s="33">
        <v>18</v>
      </c>
      <c r="Z20" s="33">
        <v>35</v>
      </c>
      <c r="AA20" s="33">
        <v>6</v>
      </c>
      <c r="AB20" s="33">
        <v>7</v>
      </c>
      <c r="AC20" s="33">
        <v>6</v>
      </c>
      <c r="AD20" s="33">
        <v>9</v>
      </c>
      <c r="AE20" s="34">
        <f t="shared" si="2"/>
        <v>81</v>
      </c>
      <c r="AF20" s="33">
        <v>16</v>
      </c>
      <c r="AG20" s="33">
        <v>30</v>
      </c>
      <c r="AH20" s="33">
        <v>9</v>
      </c>
      <c r="AI20" s="33">
        <v>6</v>
      </c>
      <c r="AJ20" s="33">
        <v>7</v>
      </c>
      <c r="AK20" s="33">
        <v>8</v>
      </c>
      <c r="AL20" s="34">
        <f t="shared" si="3"/>
        <v>76</v>
      </c>
      <c r="AM20" s="33">
        <v>18</v>
      </c>
      <c r="AN20" s="33">
        <v>35</v>
      </c>
      <c r="AO20" s="33">
        <v>8</v>
      </c>
      <c r="AP20" s="33">
        <v>6</v>
      </c>
      <c r="AQ20" s="33">
        <v>5</v>
      </c>
      <c r="AR20" s="33">
        <v>8</v>
      </c>
      <c r="AS20" s="34">
        <f t="shared" si="4"/>
        <v>80</v>
      </c>
      <c r="AT20" s="33">
        <v>16</v>
      </c>
      <c r="AU20" s="33">
        <v>31</v>
      </c>
      <c r="AV20" s="33">
        <v>8</v>
      </c>
      <c r="AW20" s="33">
        <v>7</v>
      </c>
      <c r="AX20" s="33">
        <v>7</v>
      </c>
      <c r="AY20" s="33">
        <v>9</v>
      </c>
      <c r="AZ20" s="34">
        <f t="shared" si="5"/>
        <v>78</v>
      </c>
      <c r="BA20" s="33">
        <v>16</v>
      </c>
      <c r="BB20" s="33">
        <v>30</v>
      </c>
      <c r="BC20" s="33">
        <v>8</v>
      </c>
      <c r="BD20" s="33">
        <v>8</v>
      </c>
      <c r="BE20" s="33">
        <v>7</v>
      </c>
      <c r="BF20" s="33">
        <v>8</v>
      </c>
      <c r="BG20" s="34">
        <f t="shared" si="6"/>
        <v>77</v>
      </c>
      <c r="BH20" s="34">
        <f t="shared" si="7"/>
        <v>78.6</v>
      </c>
      <c r="BI20" s="34">
        <f t="shared" si="8"/>
        <v>39.3</v>
      </c>
      <c r="BJ20" s="33">
        <f t="shared" si="9"/>
        <v>75.8</v>
      </c>
      <c r="BK20" s="34" t="e">
        <f t="shared" si="10"/>
        <v>#NAME?</v>
      </c>
      <c r="BL20" s="34" t="e">
        <f t="shared" si="11"/>
        <v>#NAME?</v>
      </c>
      <c r="BM20" s="34">
        <v>19</v>
      </c>
    </row>
    <row r="21" spans="1:65" ht="11.25">
      <c r="A21" s="35" t="s">
        <v>365</v>
      </c>
      <c r="B21" s="36" t="s">
        <v>11</v>
      </c>
      <c r="C21" s="36" t="s">
        <v>366</v>
      </c>
      <c r="D21" s="36" t="s">
        <v>367</v>
      </c>
      <c r="E21" s="36" t="s">
        <v>358</v>
      </c>
      <c r="F21" s="36">
        <v>64.5</v>
      </c>
      <c r="G21" s="36"/>
      <c r="H21" s="36">
        <v>32.25</v>
      </c>
      <c r="I21" s="36">
        <v>4</v>
      </c>
      <c r="J21" s="36" t="s">
        <v>438</v>
      </c>
      <c r="K21" s="33">
        <v>17</v>
      </c>
      <c r="L21" s="33">
        <v>36</v>
      </c>
      <c r="M21" s="33">
        <v>8</v>
      </c>
      <c r="N21" s="33">
        <v>7</v>
      </c>
      <c r="O21" s="33">
        <v>6</v>
      </c>
      <c r="P21" s="33">
        <v>8</v>
      </c>
      <c r="Q21" s="34">
        <f t="shared" si="0"/>
        <v>82</v>
      </c>
      <c r="R21" s="33">
        <v>15</v>
      </c>
      <c r="S21" s="33">
        <v>35</v>
      </c>
      <c r="T21" s="33">
        <v>9</v>
      </c>
      <c r="U21" s="33">
        <v>8</v>
      </c>
      <c r="V21" s="33">
        <v>8</v>
      </c>
      <c r="W21" s="33">
        <v>9</v>
      </c>
      <c r="X21" s="34">
        <f t="shared" si="1"/>
        <v>84</v>
      </c>
      <c r="Y21" s="33">
        <v>18</v>
      </c>
      <c r="Z21" s="33">
        <v>35</v>
      </c>
      <c r="AA21" s="33">
        <v>7</v>
      </c>
      <c r="AB21" s="33">
        <v>8</v>
      </c>
      <c r="AC21" s="33">
        <v>6</v>
      </c>
      <c r="AD21" s="33">
        <v>7</v>
      </c>
      <c r="AE21" s="34">
        <f t="shared" si="2"/>
        <v>81</v>
      </c>
      <c r="AF21" s="33">
        <v>17</v>
      </c>
      <c r="AG21" s="33">
        <v>31</v>
      </c>
      <c r="AH21" s="33">
        <v>9</v>
      </c>
      <c r="AI21" s="33">
        <v>8</v>
      </c>
      <c r="AJ21" s="33">
        <v>7</v>
      </c>
      <c r="AK21" s="33">
        <v>8</v>
      </c>
      <c r="AL21" s="34">
        <f t="shared" si="3"/>
        <v>80</v>
      </c>
      <c r="AM21" s="33">
        <v>19</v>
      </c>
      <c r="AN21" s="33">
        <v>38</v>
      </c>
      <c r="AO21" s="33">
        <v>8</v>
      </c>
      <c r="AP21" s="33">
        <v>8</v>
      </c>
      <c r="AQ21" s="33">
        <v>6</v>
      </c>
      <c r="AR21" s="33">
        <v>7</v>
      </c>
      <c r="AS21" s="34">
        <f t="shared" si="4"/>
        <v>86</v>
      </c>
      <c r="AT21" s="33">
        <v>16</v>
      </c>
      <c r="AU21" s="33">
        <v>32</v>
      </c>
      <c r="AV21" s="33">
        <v>8</v>
      </c>
      <c r="AW21" s="33">
        <v>8</v>
      </c>
      <c r="AX21" s="33">
        <v>7</v>
      </c>
      <c r="AY21" s="33">
        <v>8</v>
      </c>
      <c r="AZ21" s="34">
        <f t="shared" si="5"/>
        <v>79</v>
      </c>
      <c r="BA21" s="33">
        <v>17</v>
      </c>
      <c r="BB21" s="33">
        <v>34</v>
      </c>
      <c r="BC21" s="33">
        <v>8</v>
      </c>
      <c r="BD21" s="33">
        <v>8</v>
      </c>
      <c r="BE21" s="33">
        <v>7</v>
      </c>
      <c r="BF21" s="33">
        <v>8</v>
      </c>
      <c r="BG21" s="34">
        <f t="shared" si="6"/>
        <v>82</v>
      </c>
      <c r="BH21" s="34">
        <f t="shared" si="7"/>
        <v>81.8</v>
      </c>
      <c r="BI21" s="34">
        <f t="shared" si="8"/>
        <v>40.9</v>
      </c>
      <c r="BJ21" s="33">
        <f t="shared" si="9"/>
        <v>73.15</v>
      </c>
      <c r="BK21" s="34" t="e">
        <f t="shared" si="10"/>
        <v>#NAME?</v>
      </c>
      <c r="BL21" s="34" t="e">
        <f t="shared" si="11"/>
        <v>#NAME?</v>
      </c>
      <c r="BM21" s="34">
        <v>20</v>
      </c>
    </row>
    <row r="22" spans="1:65" ht="11.25">
      <c r="A22" s="35" t="s">
        <v>377</v>
      </c>
      <c r="B22" s="36" t="s">
        <v>11</v>
      </c>
      <c r="C22" s="36" t="s">
        <v>378</v>
      </c>
      <c r="D22" s="36" t="s">
        <v>379</v>
      </c>
      <c r="E22" s="36" t="s">
        <v>358</v>
      </c>
      <c r="F22" s="36">
        <v>63.5</v>
      </c>
      <c r="G22" s="36"/>
      <c r="H22" s="36">
        <v>31.75</v>
      </c>
      <c r="I22" s="36">
        <v>6</v>
      </c>
      <c r="J22" s="36" t="s">
        <v>438</v>
      </c>
      <c r="K22" s="33">
        <v>15</v>
      </c>
      <c r="L22" s="33">
        <v>35</v>
      </c>
      <c r="M22" s="33">
        <v>7</v>
      </c>
      <c r="N22" s="33">
        <v>6</v>
      </c>
      <c r="O22" s="33">
        <v>8</v>
      </c>
      <c r="P22" s="33">
        <v>7</v>
      </c>
      <c r="Q22" s="34">
        <f t="shared" si="0"/>
        <v>78</v>
      </c>
      <c r="R22" s="33">
        <v>14</v>
      </c>
      <c r="S22" s="33">
        <v>35</v>
      </c>
      <c r="T22" s="33">
        <v>9</v>
      </c>
      <c r="U22" s="33">
        <v>8</v>
      </c>
      <c r="V22" s="33">
        <v>9</v>
      </c>
      <c r="W22" s="33">
        <v>9</v>
      </c>
      <c r="X22" s="34">
        <f t="shared" si="1"/>
        <v>84</v>
      </c>
      <c r="Y22" s="33">
        <v>18</v>
      </c>
      <c r="Z22" s="33">
        <v>34</v>
      </c>
      <c r="AA22" s="33">
        <v>7</v>
      </c>
      <c r="AB22" s="33">
        <v>8</v>
      </c>
      <c r="AC22" s="33">
        <v>8</v>
      </c>
      <c r="AD22" s="33">
        <v>7</v>
      </c>
      <c r="AE22" s="34">
        <f t="shared" si="2"/>
        <v>82</v>
      </c>
      <c r="AF22" s="33">
        <v>17</v>
      </c>
      <c r="AG22" s="33">
        <v>30</v>
      </c>
      <c r="AH22" s="33">
        <v>8</v>
      </c>
      <c r="AI22" s="33">
        <v>7</v>
      </c>
      <c r="AJ22" s="33">
        <v>8</v>
      </c>
      <c r="AK22" s="33">
        <v>8</v>
      </c>
      <c r="AL22" s="34">
        <f t="shared" si="3"/>
        <v>78</v>
      </c>
      <c r="AM22" s="33">
        <v>18</v>
      </c>
      <c r="AN22" s="33">
        <v>37</v>
      </c>
      <c r="AO22" s="33">
        <v>6</v>
      </c>
      <c r="AP22" s="33">
        <v>6</v>
      </c>
      <c r="AQ22" s="33">
        <v>9</v>
      </c>
      <c r="AR22" s="33">
        <v>6</v>
      </c>
      <c r="AS22" s="34">
        <f t="shared" si="4"/>
        <v>82</v>
      </c>
      <c r="AT22" s="33">
        <v>16</v>
      </c>
      <c r="AU22" s="33">
        <v>33</v>
      </c>
      <c r="AV22" s="33">
        <v>7</v>
      </c>
      <c r="AW22" s="33">
        <v>7</v>
      </c>
      <c r="AX22" s="33">
        <v>9</v>
      </c>
      <c r="AY22" s="33">
        <v>8</v>
      </c>
      <c r="AZ22" s="34">
        <f t="shared" si="5"/>
        <v>80</v>
      </c>
      <c r="BA22" s="33">
        <v>16</v>
      </c>
      <c r="BB22" s="33">
        <v>33</v>
      </c>
      <c r="BC22" s="33">
        <v>8</v>
      </c>
      <c r="BD22" s="33">
        <v>7</v>
      </c>
      <c r="BE22" s="33">
        <v>8</v>
      </c>
      <c r="BF22" s="33">
        <v>7</v>
      </c>
      <c r="BG22" s="34">
        <f t="shared" si="6"/>
        <v>79</v>
      </c>
      <c r="BH22" s="34">
        <f t="shared" si="7"/>
        <v>80.2</v>
      </c>
      <c r="BI22" s="34">
        <f t="shared" si="8"/>
        <v>40.1</v>
      </c>
      <c r="BJ22" s="33">
        <f t="shared" si="9"/>
        <v>71.85</v>
      </c>
      <c r="BK22" s="34" t="e">
        <f t="shared" si="10"/>
        <v>#NAME?</v>
      </c>
      <c r="BL22" s="34" t="e">
        <f t="shared" si="11"/>
        <v>#NAME?</v>
      </c>
      <c r="BM22" s="34">
        <v>22</v>
      </c>
    </row>
    <row r="23" spans="1:65" ht="11.25">
      <c r="A23" s="35" t="s">
        <v>262</v>
      </c>
      <c r="B23" s="36" t="s">
        <v>11</v>
      </c>
      <c r="C23" s="36" t="s">
        <v>386</v>
      </c>
      <c r="D23" s="36" t="s">
        <v>387</v>
      </c>
      <c r="E23" s="36" t="s">
        <v>358</v>
      </c>
      <c r="F23" s="36">
        <v>59.5</v>
      </c>
      <c r="G23" s="36"/>
      <c r="H23" s="36">
        <v>29.75</v>
      </c>
      <c r="I23" s="36">
        <v>11</v>
      </c>
      <c r="J23" s="36" t="s">
        <v>438</v>
      </c>
      <c r="K23" s="33">
        <v>16</v>
      </c>
      <c r="L23" s="33">
        <v>36</v>
      </c>
      <c r="M23" s="33">
        <v>8</v>
      </c>
      <c r="N23" s="33">
        <v>8</v>
      </c>
      <c r="O23" s="33">
        <v>7</v>
      </c>
      <c r="P23" s="33">
        <v>8</v>
      </c>
      <c r="Q23" s="34">
        <f t="shared" si="0"/>
        <v>83</v>
      </c>
      <c r="R23" s="33">
        <v>14</v>
      </c>
      <c r="S23" s="33">
        <v>35</v>
      </c>
      <c r="T23" s="33">
        <v>9</v>
      </c>
      <c r="U23" s="33">
        <v>9</v>
      </c>
      <c r="V23" s="33">
        <v>9</v>
      </c>
      <c r="W23" s="33">
        <v>9</v>
      </c>
      <c r="X23" s="34">
        <f t="shared" si="1"/>
        <v>85</v>
      </c>
      <c r="Y23" s="33">
        <v>18</v>
      </c>
      <c r="Z23" s="33">
        <v>34</v>
      </c>
      <c r="AA23" s="33">
        <v>8</v>
      </c>
      <c r="AB23" s="33">
        <v>9</v>
      </c>
      <c r="AC23" s="33">
        <v>6</v>
      </c>
      <c r="AD23" s="33">
        <v>6</v>
      </c>
      <c r="AE23" s="34">
        <f t="shared" si="2"/>
        <v>81</v>
      </c>
      <c r="AF23" s="33">
        <v>17</v>
      </c>
      <c r="AG23" s="33">
        <v>30</v>
      </c>
      <c r="AH23" s="33">
        <v>9</v>
      </c>
      <c r="AI23" s="33">
        <v>9</v>
      </c>
      <c r="AJ23" s="33">
        <v>9</v>
      </c>
      <c r="AK23" s="33">
        <v>8</v>
      </c>
      <c r="AL23" s="34">
        <f t="shared" si="3"/>
        <v>82</v>
      </c>
      <c r="AM23" s="33">
        <v>18</v>
      </c>
      <c r="AN23" s="33">
        <v>37</v>
      </c>
      <c r="AO23" s="33">
        <v>8</v>
      </c>
      <c r="AP23" s="33">
        <v>9</v>
      </c>
      <c r="AQ23" s="33">
        <v>7</v>
      </c>
      <c r="AR23" s="33">
        <v>6</v>
      </c>
      <c r="AS23" s="34">
        <f t="shared" si="4"/>
        <v>85</v>
      </c>
      <c r="AT23" s="33">
        <v>16</v>
      </c>
      <c r="AU23" s="33">
        <v>33</v>
      </c>
      <c r="AV23" s="33">
        <v>9</v>
      </c>
      <c r="AW23" s="33">
        <v>9</v>
      </c>
      <c r="AX23" s="33">
        <v>8</v>
      </c>
      <c r="AY23" s="33">
        <v>8</v>
      </c>
      <c r="AZ23" s="34">
        <f t="shared" si="5"/>
        <v>83</v>
      </c>
      <c r="BA23" s="33">
        <v>17</v>
      </c>
      <c r="BB23" s="33">
        <v>32</v>
      </c>
      <c r="BC23" s="33">
        <v>9</v>
      </c>
      <c r="BD23" s="33">
        <v>9</v>
      </c>
      <c r="BE23" s="33">
        <v>8</v>
      </c>
      <c r="BF23" s="33">
        <v>7</v>
      </c>
      <c r="BG23" s="34">
        <f t="shared" si="6"/>
        <v>82</v>
      </c>
      <c r="BH23" s="34">
        <f t="shared" si="7"/>
        <v>83</v>
      </c>
      <c r="BI23" s="34">
        <f t="shared" si="8"/>
        <v>41.5</v>
      </c>
      <c r="BJ23" s="33">
        <f t="shared" si="9"/>
        <v>71.25</v>
      </c>
      <c r="BK23" s="34" t="e">
        <f t="shared" si="10"/>
        <v>#NAME?</v>
      </c>
      <c r="BL23" s="34" t="e">
        <f t="shared" si="11"/>
        <v>#NAME?</v>
      </c>
      <c r="BM23" s="34">
        <v>25</v>
      </c>
    </row>
    <row r="24" spans="1:65" ht="11.25">
      <c r="A24" s="35" t="s">
        <v>380</v>
      </c>
      <c r="B24" s="36" t="s">
        <v>11</v>
      </c>
      <c r="C24" s="36" t="s">
        <v>381</v>
      </c>
      <c r="D24" s="36" t="s">
        <v>382</v>
      </c>
      <c r="E24" s="36" t="s">
        <v>358</v>
      </c>
      <c r="F24" s="36">
        <v>61.5</v>
      </c>
      <c r="G24" s="36"/>
      <c r="H24" s="36">
        <v>30.75</v>
      </c>
      <c r="I24" s="36">
        <v>9</v>
      </c>
      <c r="J24" s="36" t="s">
        <v>438</v>
      </c>
      <c r="K24" s="33">
        <v>16</v>
      </c>
      <c r="L24" s="33">
        <v>35</v>
      </c>
      <c r="M24" s="33">
        <v>8</v>
      </c>
      <c r="N24" s="33">
        <v>5</v>
      </c>
      <c r="O24" s="33">
        <v>6</v>
      </c>
      <c r="P24" s="33">
        <v>8</v>
      </c>
      <c r="Q24" s="34">
        <f t="shared" si="0"/>
        <v>78</v>
      </c>
      <c r="R24" s="33">
        <v>14</v>
      </c>
      <c r="S24" s="33">
        <v>35</v>
      </c>
      <c r="T24" s="33">
        <v>9</v>
      </c>
      <c r="U24" s="33">
        <v>8</v>
      </c>
      <c r="V24" s="33">
        <v>9</v>
      </c>
      <c r="W24" s="33">
        <v>9</v>
      </c>
      <c r="X24" s="34">
        <f t="shared" si="1"/>
        <v>84</v>
      </c>
      <c r="Y24" s="33">
        <v>18</v>
      </c>
      <c r="Z24" s="33">
        <v>30</v>
      </c>
      <c r="AA24" s="33">
        <v>6</v>
      </c>
      <c r="AB24" s="33">
        <v>6</v>
      </c>
      <c r="AC24" s="33">
        <v>5</v>
      </c>
      <c r="AD24" s="33">
        <v>5</v>
      </c>
      <c r="AE24" s="34">
        <f t="shared" si="2"/>
        <v>70</v>
      </c>
      <c r="AF24" s="33">
        <v>16</v>
      </c>
      <c r="AG24" s="33">
        <v>31</v>
      </c>
      <c r="AH24" s="33">
        <v>9</v>
      </c>
      <c r="AI24" s="33">
        <v>6</v>
      </c>
      <c r="AJ24" s="33">
        <v>8</v>
      </c>
      <c r="AK24" s="33">
        <v>9</v>
      </c>
      <c r="AL24" s="34">
        <f t="shared" si="3"/>
        <v>79</v>
      </c>
      <c r="AM24" s="33">
        <v>17</v>
      </c>
      <c r="AN24" s="33">
        <v>36</v>
      </c>
      <c r="AO24" s="33">
        <v>8</v>
      </c>
      <c r="AP24" s="33">
        <v>5</v>
      </c>
      <c r="AQ24" s="33">
        <v>6</v>
      </c>
      <c r="AR24" s="33">
        <v>8</v>
      </c>
      <c r="AS24" s="34">
        <f t="shared" si="4"/>
        <v>80</v>
      </c>
      <c r="AT24" s="33">
        <v>16</v>
      </c>
      <c r="AU24" s="33">
        <v>33</v>
      </c>
      <c r="AV24" s="33">
        <v>9</v>
      </c>
      <c r="AW24" s="33">
        <v>7</v>
      </c>
      <c r="AX24" s="33">
        <v>6</v>
      </c>
      <c r="AY24" s="33">
        <v>9</v>
      </c>
      <c r="AZ24" s="34">
        <f t="shared" si="5"/>
        <v>80</v>
      </c>
      <c r="BA24" s="33">
        <v>15</v>
      </c>
      <c r="BB24" s="33">
        <v>30</v>
      </c>
      <c r="BC24" s="33">
        <v>8</v>
      </c>
      <c r="BD24" s="33">
        <v>7</v>
      </c>
      <c r="BE24" s="33">
        <v>6</v>
      </c>
      <c r="BF24" s="33">
        <v>8</v>
      </c>
      <c r="BG24" s="34">
        <f t="shared" si="6"/>
        <v>74</v>
      </c>
      <c r="BH24" s="34">
        <f t="shared" si="7"/>
        <v>78.2</v>
      </c>
      <c r="BI24" s="34">
        <f t="shared" si="8"/>
        <v>39.1</v>
      </c>
      <c r="BJ24" s="33">
        <f t="shared" si="9"/>
        <v>69.85</v>
      </c>
      <c r="BK24" s="34" t="e">
        <f t="shared" si="10"/>
        <v>#NAME?</v>
      </c>
      <c r="BL24" s="34" t="e">
        <f t="shared" si="11"/>
        <v>#NAME?</v>
      </c>
      <c r="BM24" s="34">
        <v>23</v>
      </c>
    </row>
    <row r="25" spans="1:65" ht="11.25">
      <c r="A25" s="35" t="s">
        <v>383</v>
      </c>
      <c r="B25" s="36" t="s">
        <v>11</v>
      </c>
      <c r="C25" s="36" t="s">
        <v>384</v>
      </c>
      <c r="D25" s="36" t="s">
        <v>385</v>
      </c>
      <c r="E25" s="36" t="s">
        <v>358</v>
      </c>
      <c r="F25" s="36">
        <v>60.5</v>
      </c>
      <c r="G25" s="36"/>
      <c r="H25" s="36">
        <v>30.25</v>
      </c>
      <c r="I25" s="36">
        <v>10</v>
      </c>
      <c r="J25" s="36" t="s">
        <v>438</v>
      </c>
      <c r="K25" s="33">
        <v>15</v>
      </c>
      <c r="L25" s="33">
        <v>34</v>
      </c>
      <c r="M25" s="33">
        <v>7</v>
      </c>
      <c r="N25" s="33">
        <v>6</v>
      </c>
      <c r="O25" s="33">
        <v>6</v>
      </c>
      <c r="P25" s="33">
        <v>7</v>
      </c>
      <c r="Q25" s="34">
        <f t="shared" si="0"/>
        <v>75</v>
      </c>
      <c r="R25" s="33">
        <v>15</v>
      </c>
      <c r="S25" s="33">
        <v>34</v>
      </c>
      <c r="T25" s="33">
        <v>9</v>
      </c>
      <c r="U25" s="33">
        <v>8</v>
      </c>
      <c r="V25" s="33">
        <v>8</v>
      </c>
      <c r="W25" s="33">
        <v>8</v>
      </c>
      <c r="X25" s="34">
        <f t="shared" si="1"/>
        <v>82</v>
      </c>
      <c r="Y25" s="33">
        <v>18</v>
      </c>
      <c r="Z25" s="33">
        <v>30</v>
      </c>
      <c r="AA25" s="33">
        <v>6</v>
      </c>
      <c r="AB25" s="33">
        <v>6</v>
      </c>
      <c r="AC25" s="33">
        <v>6</v>
      </c>
      <c r="AD25" s="33">
        <v>6</v>
      </c>
      <c r="AE25" s="34">
        <f t="shared" si="2"/>
        <v>72</v>
      </c>
      <c r="AF25" s="33">
        <v>16</v>
      </c>
      <c r="AG25" s="33">
        <v>30</v>
      </c>
      <c r="AH25" s="33">
        <v>8</v>
      </c>
      <c r="AI25" s="33">
        <v>6</v>
      </c>
      <c r="AJ25" s="33">
        <v>8</v>
      </c>
      <c r="AK25" s="33">
        <v>8</v>
      </c>
      <c r="AL25" s="34">
        <f t="shared" si="3"/>
        <v>76</v>
      </c>
      <c r="AM25" s="33">
        <v>16</v>
      </c>
      <c r="AN25" s="33">
        <v>35</v>
      </c>
      <c r="AO25" s="33">
        <v>7</v>
      </c>
      <c r="AP25" s="33">
        <v>5</v>
      </c>
      <c r="AQ25" s="33">
        <v>6</v>
      </c>
      <c r="AR25" s="33">
        <v>6</v>
      </c>
      <c r="AS25" s="34">
        <f t="shared" si="4"/>
        <v>75</v>
      </c>
      <c r="AT25" s="33">
        <v>15</v>
      </c>
      <c r="AU25" s="33">
        <v>32</v>
      </c>
      <c r="AV25" s="33">
        <v>8</v>
      </c>
      <c r="AW25" s="33">
        <v>7</v>
      </c>
      <c r="AX25" s="33">
        <v>6</v>
      </c>
      <c r="AY25" s="33">
        <v>7</v>
      </c>
      <c r="AZ25" s="34">
        <f t="shared" si="5"/>
        <v>75</v>
      </c>
      <c r="BA25" s="33">
        <v>15</v>
      </c>
      <c r="BB25" s="33">
        <v>33</v>
      </c>
      <c r="BC25" s="33">
        <v>8</v>
      </c>
      <c r="BD25" s="33">
        <v>7</v>
      </c>
      <c r="BE25" s="33">
        <v>8</v>
      </c>
      <c r="BF25" s="33">
        <v>7</v>
      </c>
      <c r="BG25" s="34">
        <f t="shared" si="6"/>
        <v>78</v>
      </c>
      <c r="BH25" s="34">
        <f t="shared" si="7"/>
        <v>75.8</v>
      </c>
      <c r="BI25" s="34">
        <f t="shared" si="8"/>
        <v>37.9</v>
      </c>
      <c r="BJ25" s="33">
        <f t="shared" si="9"/>
        <v>68.15</v>
      </c>
      <c r="BK25" s="34" t="e">
        <f t="shared" si="10"/>
        <v>#NAME?</v>
      </c>
      <c r="BL25" s="34" t="e">
        <f t="shared" si="11"/>
        <v>#NAME?</v>
      </c>
      <c r="BM25" s="34">
        <v>24</v>
      </c>
    </row>
    <row r="26" spans="1:65" ht="11.25">
      <c r="A26" s="35" t="s">
        <v>388</v>
      </c>
      <c r="B26" s="36" t="s">
        <v>11</v>
      </c>
      <c r="C26" s="36" t="s">
        <v>389</v>
      </c>
      <c r="D26" s="36" t="s">
        <v>390</v>
      </c>
      <c r="E26" s="36" t="s">
        <v>358</v>
      </c>
      <c r="F26" s="36">
        <v>56</v>
      </c>
      <c r="G26" s="36"/>
      <c r="H26" s="36">
        <v>28</v>
      </c>
      <c r="I26" s="36">
        <v>12</v>
      </c>
      <c r="J26" s="36" t="s">
        <v>438</v>
      </c>
      <c r="K26" s="33">
        <v>14</v>
      </c>
      <c r="L26" s="33">
        <v>34</v>
      </c>
      <c r="M26" s="33">
        <v>6</v>
      </c>
      <c r="N26" s="33">
        <v>0</v>
      </c>
      <c r="O26" s="33">
        <v>6</v>
      </c>
      <c r="P26" s="33">
        <v>7</v>
      </c>
      <c r="Q26" s="34">
        <f t="shared" si="0"/>
        <v>67</v>
      </c>
      <c r="R26" s="33">
        <v>12</v>
      </c>
      <c r="S26" s="33">
        <v>34</v>
      </c>
      <c r="T26" s="33">
        <v>9</v>
      </c>
      <c r="U26" s="33">
        <v>0</v>
      </c>
      <c r="V26" s="33">
        <v>8</v>
      </c>
      <c r="W26" s="33">
        <v>8</v>
      </c>
      <c r="X26" s="34">
        <f t="shared" si="1"/>
        <v>71</v>
      </c>
      <c r="Y26" s="33">
        <v>18</v>
      </c>
      <c r="Z26" s="33">
        <v>35</v>
      </c>
      <c r="AA26" s="33">
        <v>5</v>
      </c>
      <c r="AB26" s="33">
        <v>3</v>
      </c>
      <c r="AC26" s="33">
        <v>7</v>
      </c>
      <c r="AD26" s="33">
        <v>7</v>
      </c>
      <c r="AE26" s="34">
        <f t="shared" si="2"/>
        <v>75</v>
      </c>
      <c r="AF26" s="33">
        <v>15</v>
      </c>
      <c r="AG26" s="33">
        <v>30</v>
      </c>
      <c r="AH26" s="33">
        <v>8</v>
      </c>
      <c r="AI26" s="33">
        <v>5</v>
      </c>
      <c r="AJ26" s="33">
        <v>7</v>
      </c>
      <c r="AK26" s="33">
        <v>8</v>
      </c>
      <c r="AL26" s="34">
        <f t="shared" si="3"/>
        <v>73</v>
      </c>
      <c r="AM26" s="33">
        <v>17</v>
      </c>
      <c r="AN26" s="33">
        <v>37</v>
      </c>
      <c r="AO26" s="33">
        <v>7</v>
      </c>
      <c r="AP26" s="33">
        <v>4</v>
      </c>
      <c r="AQ26" s="33">
        <v>6</v>
      </c>
      <c r="AR26" s="33">
        <v>5</v>
      </c>
      <c r="AS26" s="34">
        <f t="shared" si="4"/>
        <v>76</v>
      </c>
      <c r="AT26" s="33">
        <v>15</v>
      </c>
      <c r="AU26" s="33">
        <v>33</v>
      </c>
      <c r="AV26" s="33">
        <v>7</v>
      </c>
      <c r="AW26" s="33">
        <v>5</v>
      </c>
      <c r="AX26" s="33">
        <v>6</v>
      </c>
      <c r="AY26" s="33">
        <v>7</v>
      </c>
      <c r="AZ26" s="34">
        <f t="shared" si="5"/>
        <v>73</v>
      </c>
      <c r="BA26" s="33">
        <v>13</v>
      </c>
      <c r="BB26" s="33">
        <v>32</v>
      </c>
      <c r="BC26" s="33">
        <v>7</v>
      </c>
      <c r="BD26" s="33">
        <v>5</v>
      </c>
      <c r="BE26" s="33">
        <v>7</v>
      </c>
      <c r="BF26" s="33">
        <v>7</v>
      </c>
      <c r="BG26" s="34">
        <f t="shared" si="6"/>
        <v>71</v>
      </c>
      <c r="BH26" s="34">
        <f t="shared" si="7"/>
        <v>72.6</v>
      </c>
      <c r="BI26" s="34">
        <f t="shared" si="8"/>
        <v>36.3</v>
      </c>
      <c r="BJ26" s="33">
        <f t="shared" si="9"/>
        <v>64.3</v>
      </c>
      <c r="BK26" s="34" t="e">
        <f t="shared" si="10"/>
        <v>#NAME?</v>
      </c>
      <c r="BL26" s="34" t="e">
        <f t="shared" si="11"/>
        <v>#NAME?</v>
      </c>
      <c r="BM26" s="34">
        <v>26</v>
      </c>
    </row>
    <row r="27" spans="1:65" ht="12" thickBot="1">
      <c r="A27" s="38" t="s">
        <v>440</v>
      </c>
      <c r="B27" s="39" t="s">
        <v>11</v>
      </c>
      <c r="C27" s="39" t="s">
        <v>397</v>
      </c>
      <c r="D27" s="39" t="s">
        <v>398</v>
      </c>
      <c r="E27" s="39" t="s">
        <v>358</v>
      </c>
      <c r="F27" s="39">
        <v>53.5</v>
      </c>
      <c r="G27" s="39"/>
      <c r="H27" s="39">
        <f>(F27+G27)*0.5</f>
        <v>26.75</v>
      </c>
      <c r="I27" s="39">
        <v>15</v>
      </c>
      <c r="J27" s="39" t="s">
        <v>438</v>
      </c>
      <c r="K27" s="33">
        <v>16</v>
      </c>
      <c r="L27" s="33">
        <v>34</v>
      </c>
      <c r="M27" s="33">
        <v>7</v>
      </c>
      <c r="N27" s="33">
        <v>6</v>
      </c>
      <c r="O27" s="33">
        <v>6</v>
      </c>
      <c r="P27" s="33">
        <v>6</v>
      </c>
      <c r="Q27" s="34">
        <f t="shared" si="0"/>
        <v>75</v>
      </c>
      <c r="R27" s="33">
        <v>15</v>
      </c>
      <c r="S27" s="33">
        <v>34</v>
      </c>
      <c r="T27" s="33">
        <v>9</v>
      </c>
      <c r="U27" s="33">
        <v>8</v>
      </c>
      <c r="V27" s="33">
        <v>9</v>
      </c>
      <c r="W27" s="33">
        <v>8</v>
      </c>
      <c r="X27" s="34">
        <f t="shared" si="1"/>
        <v>83</v>
      </c>
      <c r="Y27" s="33">
        <v>18</v>
      </c>
      <c r="Z27" s="33">
        <v>30</v>
      </c>
      <c r="AA27" s="33">
        <v>8</v>
      </c>
      <c r="AB27" s="33">
        <v>6</v>
      </c>
      <c r="AC27" s="33">
        <v>6</v>
      </c>
      <c r="AD27" s="33">
        <v>5</v>
      </c>
      <c r="AE27" s="34">
        <f t="shared" si="2"/>
        <v>73</v>
      </c>
      <c r="AF27" s="33">
        <v>16</v>
      </c>
      <c r="AG27" s="33">
        <v>30</v>
      </c>
      <c r="AH27" s="33">
        <v>8</v>
      </c>
      <c r="AI27" s="33">
        <v>6</v>
      </c>
      <c r="AJ27" s="33">
        <v>8</v>
      </c>
      <c r="AK27" s="33">
        <v>8</v>
      </c>
      <c r="AL27" s="34">
        <f t="shared" si="3"/>
        <v>76</v>
      </c>
      <c r="AM27" s="33">
        <v>18</v>
      </c>
      <c r="AN27" s="33">
        <v>36</v>
      </c>
      <c r="AO27" s="33">
        <v>7</v>
      </c>
      <c r="AP27" s="33">
        <v>5</v>
      </c>
      <c r="AQ27" s="33">
        <v>7</v>
      </c>
      <c r="AR27" s="33">
        <v>5</v>
      </c>
      <c r="AS27" s="34">
        <f t="shared" si="4"/>
        <v>78</v>
      </c>
      <c r="AT27" s="33">
        <v>15</v>
      </c>
      <c r="AU27" s="33">
        <v>30</v>
      </c>
      <c r="AV27" s="33">
        <v>7</v>
      </c>
      <c r="AW27" s="33">
        <v>7</v>
      </c>
      <c r="AX27" s="33">
        <v>7</v>
      </c>
      <c r="AY27" s="33">
        <v>7</v>
      </c>
      <c r="AZ27" s="34">
        <f t="shared" si="5"/>
        <v>73</v>
      </c>
      <c r="BA27" s="33">
        <v>15</v>
      </c>
      <c r="BB27" s="33">
        <v>28</v>
      </c>
      <c r="BC27" s="33">
        <v>7</v>
      </c>
      <c r="BD27" s="33">
        <v>6</v>
      </c>
      <c r="BE27" s="33">
        <v>6</v>
      </c>
      <c r="BF27" s="33">
        <v>6</v>
      </c>
      <c r="BG27" s="34">
        <f t="shared" si="6"/>
        <v>68</v>
      </c>
      <c r="BH27" s="34">
        <f t="shared" si="7"/>
        <v>75</v>
      </c>
      <c r="BI27" s="34">
        <f t="shared" si="8"/>
        <v>37.5</v>
      </c>
      <c r="BJ27" s="33">
        <f t="shared" si="9"/>
        <v>64.25</v>
      </c>
      <c r="BK27" s="34" t="e">
        <f t="shared" si="10"/>
        <v>#NAME?</v>
      </c>
      <c r="BL27" s="34" t="e">
        <f t="shared" si="11"/>
        <v>#NAME?</v>
      </c>
      <c r="BM27" s="34">
        <v>27</v>
      </c>
    </row>
    <row r="28" spans="1:65" s="39" customFormat="1" ht="12" thickBot="1">
      <c r="A28" s="38" t="s">
        <v>368</v>
      </c>
      <c r="B28" s="39" t="s">
        <v>11</v>
      </c>
      <c r="C28" s="39" t="s">
        <v>369</v>
      </c>
      <c r="D28" s="39" t="s">
        <v>370</v>
      </c>
      <c r="E28" s="39" t="s">
        <v>358</v>
      </c>
      <c r="F28" s="39">
        <v>64</v>
      </c>
      <c r="H28" s="39">
        <v>32</v>
      </c>
      <c r="I28" s="39">
        <v>5</v>
      </c>
      <c r="J28" s="39" t="s">
        <v>438</v>
      </c>
      <c r="K28" s="33"/>
      <c r="L28" s="33"/>
      <c r="M28" s="33"/>
      <c r="N28" s="33"/>
      <c r="O28" s="33"/>
      <c r="P28" s="33"/>
      <c r="Q28" s="34">
        <f t="shared" si="0"/>
        <v>0</v>
      </c>
      <c r="R28" s="33"/>
      <c r="S28" s="33"/>
      <c r="T28" s="33"/>
      <c r="U28" s="33"/>
      <c r="V28" s="33"/>
      <c r="W28" s="33"/>
      <c r="X28" s="34">
        <f t="shared" si="1"/>
        <v>0</v>
      </c>
      <c r="Y28" s="33"/>
      <c r="Z28" s="33"/>
      <c r="AA28" s="33"/>
      <c r="AB28" s="33"/>
      <c r="AC28" s="33"/>
      <c r="AD28" s="33"/>
      <c r="AE28" s="34">
        <f t="shared" si="2"/>
        <v>0</v>
      </c>
      <c r="AF28" s="33"/>
      <c r="AG28" s="33"/>
      <c r="AH28" s="33"/>
      <c r="AI28" s="33"/>
      <c r="AJ28" s="33"/>
      <c r="AK28" s="33"/>
      <c r="AL28" s="34">
        <f t="shared" si="3"/>
        <v>0</v>
      </c>
      <c r="AM28" s="33"/>
      <c r="AN28" s="33"/>
      <c r="AO28" s="33"/>
      <c r="AP28" s="33"/>
      <c r="AQ28" s="33"/>
      <c r="AR28" s="33"/>
      <c r="AS28" s="34">
        <f t="shared" si="4"/>
        <v>0</v>
      </c>
      <c r="AT28" s="33"/>
      <c r="AU28" s="33"/>
      <c r="AV28" s="33"/>
      <c r="AW28" s="33"/>
      <c r="AX28" s="33"/>
      <c r="AY28" s="33"/>
      <c r="AZ28" s="34">
        <f t="shared" si="5"/>
        <v>0</v>
      </c>
      <c r="BA28" s="33"/>
      <c r="BB28" s="33"/>
      <c r="BC28" s="33"/>
      <c r="BD28" s="33"/>
      <c r="BE28" s="33"/>
      <c r="BF28" s="33"/>
      <c r="BG28" s="34">
        <f t="shared" si="6"/>
        <v>0</v>
      </c>
      <c r="BH28" s="34">
        <f t="shared" si="7"/>
        <v>0</v>
      </c>
      <c r="BI28" s="34">
        <f t="shared" si="8"/>
        <v>0</v>
      </c>
      <c r="BJ28" s="33">
        <f t="shared" si="9"/>
        <v>32</v>
      </c>
      <c r="BK28" s="34" t="e">
        <f t="shared" si="10"/>
        <v>#NAME?</v>
      </c>
      <c r="BL28" s="34" t="str">
        <f t="shared" si="11"/>
        <v>否</v>
      </c>
      <c r="BM28" s="34">
        <v>21</v>
      </c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8"/>
  <sheetViews>
    <sheetView workbookViewId="0" topLeftCell="A1">
      <selection activeCell="BL5" sqref="BL5"/>
    </sheetView>
  </sheetViews>
  <sheetFormatPr defaultColWidth="9.00390625" defaultRowHeight="14.25"/>
  <cols>
    <col min="1" max="1" width="7.50390625" style="40" bestFit="1" customWidth="1"/>
    <col min="2" max="2" width="4.75390625" style="41" hidden="1" customWidth="1"/>
    <col min="3" max="3" width="15.50390625" style="41" hidden="1" customWidth="1"/>
    <col min="4" max="4" width="11.375" style="41" hidden="1" customWidth="1"/>
    <col min="5" max="5" width="10.50390625" style="41" bestFit="1" customWidth="1"/>
    <col min="6" max="6" width="8.00390625" style="41" hidden="1" customWidth="1"/>
    <col min="7" max="7" width="9.625" style="41" hidden="1" customWidth="1"/>
    <col min="8" max="8" width="17.375" style="41" customWidth="1"/>
    <col min="9" max="9" width="8.00390625" style="41" hidden="1" customWidth="1"/>
    <col min="10" max="10" width="15.00390625" style="41" hidden="1" customWidth="1"/>
    <col min="11" max="58" width="3.75390625" style="40" hidden="1" customWidth="1"/>
    <col min="59" max="59" width="1.4921875" style="40" hidden="1" customWidth="1"/>
    <col min="60" max="60" width="6.75390625" style="40" bestFit="1" customWidth="1"/>
    <col min="61" max="61" width="7.875" style="40" customWidth="1"/>
    <col min="62" max="62" width="8.00390625" style="40" bestFit="1" customWidth="1"/>
    <col min="63" max="63" width="4.25390625" style="41" bestFit="1" customWidth="1"/>
    <col min="64" max="64" width="9.375" style="41" customWidth="1"/>
    <col min="65" max="16384" width="9.00390625" style="41" customWidth="1"/>
  </cols>
  <sheetData>
    <row r="1" spans="1:64" s="51" customFormat="1" ht="42.75">
      <c r="A1" s="45" t="s">
        <v>0</v>
      </c>
      <c r="B1" s="45" t="s">
        <v>1</v>
      </c>
      <c r="C1" s="45" t="s">
        <v>2</v>
      </c>
      <c r="D1" s="45" t="s">
        <v>3</v>
      </c>
      <c r="E1" s="45" t="s">
        <v>435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486</v>
      </c>
      <c r="L1" s="45" t="s">
        <v>444</v>
      </c>
      <c r="M1" s="45" t="s">
        <v>445</v>
      </c>
      <c r="N1" s="45" t="s">
        <v>446</v>
      </c>
      <c r="O1" s="45" t="s">
        <v>447</v>
      </c>
      <c r="P1" s="45" t="s">
        <v>448</v>
      </c>
      <c r="Q1" s="45" t="s">
        <v>449</v>
      </c>
      <c r="R1" s="45" t="s">
        <v>487</v>
      </c>
      <c r="S1" s="45" t="s">
        <v>450</v>
      </c>
      <c r="T1" s="45" t="s">
        <v>451</v>
      </c>
      <c r="U1" s="45" t="s">
        <v>452</v>
      </c>
      <c r="V1" s="45" t="s">
        <v>453</v>
      </c>
      <c r="W1" s="45" t="s">
        <v>454</v>
      </c>
      <c r="X1" s="45" t="s">
        <v>455</v>
      </c>
      <c r="Y1" s="45" t="s">
        <v>488</v>
      </c>
      <c r="Z1" s="45" t="s">
        <v>456</v>
      </c>
      <c r="AA1" s="45" t="s">
        <v>457</v>
      </c>
      <c r="AB1" s="45" t="s">
        <v>458</v>
      </c>
      <c r="AC1" s="45" t="s">
        <v>459</v>
      </c>
      <c r="AD1" s="45" t="s">
        <v>460</v>
      </c>
      <c r="AE1" s="45" t="s">
        <v>461</v>
      </c>
      <c r="AF1" s="45" t="s">
        <v>489</v>
      </c>
      <c r="AG1" s="45" t="s">
        <v>462</v>
      </c>
      <c r="AH1" s="45" t="s">
        <v>463</v>
      </c>
      <c r="AI1" s="45" t="s">
        <v>464</v>
      </c>
      <c r="AJ1" s="45" t="s">
        <v>465</v>
      </c>
      <c r="AK1" s="45" t="s">
        <v>466</v>
      </c>
      <c r="AL1" s="45" t="s">
        <v>467</v>
      </c>
      <c r="AM1" s="45" t="s">
        <v>490</v>
      </c>
      <c r="AN1" s="45" t="s">
        <v>468</v>
      </c>
      <c r="AO1" s="45" t="s">
        <v>469</v>
      </c>
      <c r="AP1" s="45" t="s">
        <v>470</v>
      </c>
      <c r="AQ1" s="45" t="s">
        <v>471</v>
      </c>
      <c r="AR1" s="45" t="s">
        <v>472</v>
      </c>
      <c r="AS1" s="45" t="s">
        <v>473</v>
      </c>
      <c r="AT1" s="45" t="s">
        <v>491</v>
      </c>
      <c r="AU1" s="45" t="s">
        <v>474</v>
      </c>
      <c r="AV1" s="45" t="s">
        <v>475</v>
      </c>
      <c r="AW1" s="45" t="s">
        <v>476</v>
      </c>
      <c r="AX1" s="45" t="s">
        <v>477</v>
      </c>
      <c r="AY1" s="45" t="s">
        <v>478</v>
      </c>
      <c r="AZ1" s="45" t="s">
        <v>479</v>
      </c>
      <c r="BA1" s="45" t="s">
        <v>492</v>
      </c>
      <c r="BB1" s="45" t="s">
        <v>480</v>
      </c>
      <c r="BC1" s="45" t="s">
        <v>481</v>
      </c>
      <c r="BD1" s="45" t="s">
        <v>482</v>
      </c>
      <c r="BE1" s="45" t="s">
        <v>483</v>
      </c>
      <c r="BF1" s="45" t="s">
        <v>484</v>
      </c>
      <c r="BG1" s="45" t="s">
        <v>485</v>
      </c>
      <c r="BH1" s="45" t="s">
        <v>503</v>
      </c>
      <c r="BI1" s="45" t="s">
        <v>504</v>
      </c>
      <c r="BJ1" s="45" t="s">
        <v>500</v>
      </c>
      <c r="BK1" s="45" t="s">
        <v>501</v>
      </c>
      <c r="BL1" s="45" t="s">
        <v>502</v>
      </c>
    </row>
    <row r="2" spans="1:64" s="51" customFormat="1" ht="18.75" customHeight="1">
      <c r="A2" s="52" t="s">
        <v>34</v>
      </c>
      <c r="B2" s="53" t="s">
        <v>11</v>
      </c>
      <c r="C2" s="54" t="s">
        <v>498</v>
      </c>
      <c r="D2" s="53" t="s">
        <v>36</v>
      </c>
      <c r="E2" s="53" t="s">
        <v>14</v>
      </c>
      <c r="F2" s="53">
        <v>67</v>
      </c>
      <c r="G2" s="53"/>
      <c r="H2" s="53">
        <v>33.5</v>
      </c>
      <c r="I2" s="53">
        <v>8</v>
      </c>
      <c r="J2" s="53" t="s">
        <v>438</v>
      </c>
      <c r="K2" s="55">
        <v>17</v>
      </c>
      <c r="L2" s="55">
        <v>37</v>
      </c>
      <c r="M2" s="55">
        <v>9</v>
      </c>
      <c r="N2" s="55">
        <v>9</v>
      </c>
      <c r="O2" s="55">
        <v>8</v>
      </c>
      <c r="P2" s="55">
        <v>7</v>
      </c>
      <c r="Q2" s="56">
        <v>87</v>
      </c>
      <c r="R2" s="55">
        <v>15</v>
      </c>
      <c r="S2" s="55">
        <v>37</v>
      </c>
      <c r="T2" s="55">
        <v>9</v>
      </c>
      <c r="U2" s="55">
        <v>9</v>
      </c>
      <c r="V2" s="55">
        <v>8</v>
      </c>
      <c r="W2" s="55">
        <v>9</v>
      </c>
      <c r="X2" s="56">
        <v>87</v>
      </c>
      <c r="Y2" s="55">
        <v>18</v>
      </c>
      <c r="Z2" s="55">
        <v>33</v>
      </c>
      <c r="AA2" s="55">
        <v>8</v>
      </c>
      <c r="AB2" s="55">
        <v>9</v>
      </c>
      <c r="AC2" s="55">
        <v>6</v>
      </c>
      <c r="AD2" s="55">
        <v>7</v>
      </c>
      <c r="AE2" s="56">
        <v>81</v>
      </c>
      <c r="AF2" s="55">
        <v>18</v>
      </c>
      <c r="AG2" s="55">
        <v>36</v>
      </c>
      <c r="AH2" s="55">
        <v>9</v>
      </c>
      <c r="AI2" s="55">
        <v>9</v>
      </c>
      <c r="AJ2" s="55">
        <v>8</v>
      </c>
      <c r="AK2" s="55">
        <v>8</v>
      </c>
      <c r="AL2" s="56">
        <v>88</v>
      </c>
      <c r="AM2" s="55">
        <v>19</v>
      </c>
      <c r="AN2" s="55">
        <v>38</v>
      </c>
      <c r="AO2" s="55">
        <v>8</v>
      </c>
      <c r="AP2" s="55">
        <v>8</v>
      </c>
      <c r="AQ2" s="55">
        <v>8</v>
      </c>
      <c r="AR2" s="55">
        <v>5</v>
      </c>
      <c r="AS2" s="56">
        <v>86</v>
      </c>
      <c r="AT2" s="55">
        <v>16</v>
      </c>
      <c r="AU2" s="55">
        <v>35</v>
      </c>
      <c r="AV2" s="55">
        <v>9</v>
      </c>
      <c r="AW2" s="55">
        <v>9</v>
      </c>
      <c r="AX2" s="55">
        <v>7</v>
      </c>
      <c r="AY2" s="55">
        <v>7</v>
      </c>
      <c r="AZ2" s="56">
        <v>83</v>
      </c>
      <c r="BA2" s="55">
        <v>17</v>
      </c>
      <c r="BB2" s="55">
        <v>33</v>
      </c>
      <c r="BC2" s="55">
        <v>9</v>
      </c>
      <c r="BD2" s="55">
        <v>9</v>
      </c>
      <c r="BE2" s="55">
        <v>8</v>
      </c>
      <c r="BF2" s="55">
        <v>7</v>
      </c>
      <c r="BG2" s="56">
        <v>83</v>
      </c>
      <c r="BH2" s="56">
        <v>85.2</v>
      </c>
      <c r="BI2" s="56">
        <v>42.6</v>
      </c>
      <c r="BJ2" s="55">
        <v>76.1</v>
      </c>
      <c r="BK2" s="56">
        <f aca="true" t="shared" si="0" ref="BK2:BK28">SUMPRODUCT(($E$2:$E$28=E2)*($BJ$2:$BJ$28&gt;BJ2))+1</f>
        <v>1</v>
      </c>
      <c r="BL2" s="41" t="str">
        <f aca="true" t="shared" si="1" ref="BL2:BL28">IF(BH2&lt;70,"否",IF(AND(E2="1800201",BK2&lt;=6),"是",IF(AND(E2="1800202",BK2&lt;=4),"是","否")))</f>
        <v>是</v>
      </c>
    </row>
    <row r="3" spans="1:64" s="51" customFormat="1" ht="18.75" customHeight="1">
      <c r="A3" s="52" t="s">
        <v>494</v>
      </c>
      <c r="B3" s="53" t="s">
        <v>11</v>
      </c>
      <c r="C3" s="53" t="s">
        <v>12</v>
      </c>
      <c r="D3" s="53" t="s">
        <v>13</v>
      </c>
      <c r="E3" s="53" t="s">
        <v>14</v>
      </c>
      <c r="F3" s="53">
        <v>73</v>
      </c>
      <c r="G3" s="53"/>
      <c r="H3" s="53">
        <v>36.5</v>
      </c>
      <c r="I3" s="53">
        <v>1</v>
      </c>
      <c r="J3" s="53" t="s">
        <v>438</v>
      </c>
      <c r="K3" s="55">
        <v>16</v>
      </c>
      <c r="L3" s="55">
        <v>35</v>
      </c>
      <c r="M3" s="55">
        <v>6</v>
      </c>
      <c r="N3" s="55">
        <v>7</v>
      </c>
      <c r="O3" s="55">
        <v>5</v>
      </c>
      <c r="P3" s="55">
        <v>8</v>
      </c>
      <c r="Q3" s="56">
        <v>77</v>
      </c>
      <c r="R3" s="55">
        <v>16</v>
      </c>
      <c r="S3" s="55">
        <v>35</v>
      </c>
      <c r="T3" s="55">
        <v>8</v>
      </c>
      <c r="U3" s="55">
        <v>8</v>
      </c>
      <c r="V3" s="55">
        <v>8</v>
      </c>
      <c r="W3" s="55">
        <v>9</v>
      </c>
      <c r="X3" s="56">
        <v>84</v>
      </c>
      <c r="Y3" s="55">
        <v>18</v>
      </c>
      <c r="Z3" s="55">
        <v>36</v>
      </c>
      <c r="AA3" s="55">
        <v>6</v>
      </c>
      <c r="AB3" s="55">
        <v>6</v>
      </c>
      <c r="AC3" s="55">
        <v>6</v>
      </c>
      <c r="AD3" s="55">
        <v>8</v>
      </c>
      <c r="AE3" s="56">
        <v>80</v>
      </c>
      <c r="AF3" s="55">
        <v>17</v>
      </c>
      <c r="AG3" s="55">
        <v>31</v>
      </c>
      <c r="AH3" s="55">
        <v>8</v>
      </c>
      <c r="AI3" s="55">
        <v>8</v>
      </c>
      <c r="AJ3" s="55">
        <v>7</v>
      </c>
      <c r="AK3" s="55">
        <v>7</v>
      </c>
      <c r="AL3" s="56">
        <v>78</v>
      </c>
      <c r="AM3" s="55">
        <v>18</v>
      </c>
      <c r="AN3" s="55">
        <v>36</v>
      </c>
      <c r="AO3" s="55">
        <v>7</v>
      </c>
      <c r="AP3" s="55">
        <v>6</v>
      </c>
      <c r="AQ3" s="55">
        <v>5</v>
      </c>
      <c r="AR3" s="55">
        <v>5</v>
      </c>
      <c r="AS3" s="56">
        <v>77</v>
      </c>
      <c r="AT3" s="55">
        <v>16</v>
      </c>
      <c r="AU3" s="55">
        <v>32</v>
      </c>
      <c r="AV3" s="55">
        <v>7</v>
      </c>
      <c r="AW3" s="55">
        <v>8</v>
      </c>
      <c r="AX3" s="55">
        <v>7</v>
      </c>
      <c r="AY3" s="55">
        <v>7</v>
      </c>
      <c r="AZ3" s="56">
        <v>77</v>
      </c>
      <c r="BA3" s="55">
        <v>16</v>
      </c>
      <c r="BB3" s="55">
        <v>33</v>
      </c>
      <c r="BC3" s="55">
        <v>7</v>
      </c>
      <c r="BD3" s="55">
        <v>7</v>
      </c>
      <c r="BE3" s="55">
        <v>7</v>
      </c>
      <c r="BF3" s="55">
        <v>7</v>
      </c>
      <c r="BG3" s="56">
        <v>77</v>
      </c>
      <c r="BH3" s="56">
        <v>77.8</v>
      </c>
      <c r="BI3" s="56">
        <v>38.9</v>
      </c>
      <c r="BJ3" s="55">
        <v>75.4</v>
      </c>
      <c r="BK3" s="56">
        <f t="shared" si="0"/>
        <v>2</v>
      </c>
      <c r="BL3" s="41" t="str">
        <f t="shared" si="1"/>
        <v>是</v>
      </c>
    </row>
    <row r="4" spans="1:64" s="51" customFormat="1" ht="18.75" customHeight="1">
      <c r="A4" s="52" t="s">
        <v>46</v>
      </c>
      <c r="B4" s="53" t="s">
        <v>11</v>
      </c>
      <c r="C4" s="53" t="s">
        <v>47</v>
      </c>
      <c r="D4" s="53" t="s">
        <v>48</v>
      </c>
      <c r="E4" s="53" t="s">
        <v>14</v>
      </c>
      <c r="F4" s="53">
        <v>65</v>
      </c>
      <c r="G4" s="53"/>
      <c r="H4" s="53">
        <v>32.5</v>
      </c>
      <c r="I4" s="53">
        <v>12</v>
      </c>
      <c r="J4" s="53" t="s">
        <v>438</v>
      </c>
      <c r="K4" s="55">
        <v>18</v>
      </c>
      <c r="L4" s="55">
        <v>36</v>
      </c>
      <c r="M4" s="55">
        <v>8</v>
      </c>
      <c r="N4" s="55">
        <v>8</v>
      </c>
      <c r="O4" s="55">
        <v>9</v>
      </c>
      <c r="P4" s="55">
        <v>8</v>
      </c>
      <c r="Q4" s="56">
        <v>87</v>
      </c>
      <c r="R4" s="55">
        <v>15</v>
      </c>
      <c r="S4" s="55">
        <v>35</v>
      </c>
      <c r="T4" s="55">
        <v>9</v>
      </c>
      <c r="U4" s="55">
        <v>9</v>
      </c>
      <c r="V4" s="55">
        <v>8</v>
      </c>
      <c r="W4" s="55">
        <v>7</v>
      </c>
      <c r="X4" s="56">
        <v>83</v>
      </c>
      <c r="Y4" s="55">
        <v>18</v>
      </c>
      <c r="Z4" s="55">
        <v>32</v>
      </c>
      <c r="AA4" s="55">
        <v>8</v>
      </c>
      <c r="AB4" s="55">
        <v>9</v>
      </c>
      <c r="AC4" s="55">
        <v>9</v>
      </c>
      <c r="AD4" s="55">
        <v>9</v>
      </c>
      <c r="AE4" s="56">
        <v>85</v>
      </c>
      <c r="AF4" s="55">
        <v>17</v>
      </c>
      <c r="AG4" s="55">
        <v>32</v>
      </c>
      <c r="AH4" s="55">
        <v>9</v>
      </c>
      <c r="AI4" s="55">
        <v>8</v>
      </c>
      <c r="AJ4" s="55">
        <v>8</v>
      </c>
      <c r="AK4" s="55">
        <v>9</v>
      </c>
      <c r="AL4" s="56">
        <v>83</v>
      </c>
      <c r="AM4" s="55">
        <v>19</v>
      </c>
      <c r="AN4" s="55">
        <v>37</v>
      </c>
      <c r="AO4" s="55">
        <v>8</v>
      </c>
      <c r="AP4" s="55">
        <v>8</v>
      </c>
      <c r="AQ4" s="55">
        <v>8</v>
      </c>
      <c r="AR4" s="55">
        <v>6</v>
      </c>
      <c r="AS4" s="56">
        <v>86</v>
      </c>
      <c r="AT4" s="55">
        <v>17</v>
      </c>
      <c r="AU4" s="55">
        <v>36</v>
      </c>
      <c r="AV4" s="55">
        <v>9</v>
      </c>
      <c r="AW4" s="55">
        <v>9</v>
      </c>
      <c r="AX4" s="55">
        <v>9</v>
      </c>
      <c r="AY4" s="55">
        <v>8</v>
      </c>
      <c r="AZ4" s="56">
        <v>88</v>
      </c>
      <c r="BA4" s="55">
        <v>17</v>
      </c>
      <c r="BB4" s="55">
        <v>35</v>
      </c>
      <c r="BC4" s="55">
        <v>9</v>
      </c>
      <c r="BD4" s="55">
        <v>9</v>
      </c>
      <c r="BE4" s="55">
        <v>9</v>
      </c>
      <c r="BF4" s="55">
        <v>8</v>
      </c>
      <c r="BG4" s="56">
        <v>87</v>
      </c>
      <c r="BH4" s="56">
        <v>85.6</v>
      </c>
      <c r="BI4" s="56">
        <v>42.8</v>
      </c>
      <c r="BJ4" s="55">
        <v>75.3</v>
      </c>
      <c r="BK4" s="56">
        <f t="shared" si="0"/>
        <v>3</v>
      </c>
      <c r="BL4" s="41" t="str">
        <f t="shared" si="1"/>
        <v>是</v>
      </c>
    </row>
    <row r="5" spans="1:64" s="51" customFormat="1" ht="18.75" customHeight="1">
      <c r="A5" s="52" t="s">
        <v>16</v>
      </c>
      <c r="B5" s="53" t="s">
        <v>11</v>
      </c>
      <c r="C5" s="53" t="s">
        <v>17</v>
      </c>
      <c r="D5" s="53" t="s">
        <v>18</v>
      </c>
      <c r="E5" s="53" t="s">
        <v>14</v>
      </c>
      <c r="F5" s="53">
        <v>71.5</v>
      </c>
      <c r="G5" s="53"/>
      <c r="H5" s="53">
        <v>35.75</v>
      </c>
      <c r="I5" s="53">
        <v>2</v>
      </c>
      <c r="J5" s="53" t="s">
        <v>438</v>
      </c>
      <c r="K5" s="55">
        <v>15</v>
      </c>
      <c r="L5" s="55">
        <v>34</v>
      </c>
      <c r="M5" s="55">
        <v>6</v>
      </c>
      <c r="N5" s="55">
        <v>8</v>
      </c>
      <c r="O5" s="55">
        <v>7</v>
      </c>
      <c r="P5" s="55">
        <v>8</v>
      </c>
      <c r="Q5" s="56">
        <v>78</v>
      </c>
      <c r="R5" s="55">
        <v>15</v>
      </c>
      <c r="S5" s="55">
        <v>34</v>
      </c>
      <c r="T5" s="55">
        <v>8</v>
      </c>
      <c r="U5" s="55">
        <v>9</v>
      </c>
      <c r="V5" s="55">
        <v>8</v>
      </c>
      <c r="W5" s="55">
        <v>8</v>
      </c>
      <c r="X5" s="56">
        <v>82</v>
      </c>
      <c r="Y5" s="55">
        <v>15</v>
      </c>
      <c r="Z5" s="55">
        <v>35</v>
      </c>
      <c r="AA5" s="55">
        <v>5</v>
      </c>
      <c r="AB5" s="55">
        <v>9</v>
      </c>
      <c r="AC5" s="55">
        <v>5</v>
      </c>
      <c r="AD5" s="55">
        <v>5</v>
      </c>
      <c r="AE5" s="56">
        <v>74</v>
      </c>
      <c r="AF5" s="55">
        <v>16</v>
      </c>
      <c r="AG5" s="55">
        <v>31</v>
      </c>
      <c r="AH5" s="55">
        <v>8</v>
      </c>
      <c r="AI5" s="55">
        <v>8</v>
      </c>
      <c r="AJ5" s="55">
        <v>8</v>
      </c>
      <c r="AK5" s="55">
        <v>8</v>
      </c>
      <c r="AL5" s="56">
        <v>79</v>
      </c>
      <c r="AM5" s="55">
        <v>17</v>
      </c>
      <c r="AN5" s="55">
        <v>36</v>
      </c>
      <c r="AO5" s="55">
        <v>8</v>
      </c>
      <c r="AP5" s="55">
        <v>9</v>
      </c>
      <c r="AQ5" s="55">
        <v>8</v>
      </c>
      <c r="AR5" s="55">
        <v>6</v>
      </c>
      <c r="AS5" s="56">
        <v>84</v>
      </c>
      <c r="AT5" s="55">
        <v>16</v>
      </c>
      <c r="AU5" s="55">
        <v>33</v>
      </c>
      <c r="AV5" s="55">
        <v>7</v>
      </c>
      <c r="AW5" s="55">
        <v>8</v>
      </c>
      <c r="AX5" s="55">
        <v>7</v>
      </c>
      <c r="AY5" s="55">
        <v>7</v>
      </c>
      <c r="AZ5" s="56">
        <v>78</v>
      </c>
      <c r="BA5" s="55">
        <v>15</v>
      </c>
      <c r="BB5" s="55">
        <v>32</v>
      </c>
      <c r="BC5" s="55">
        <v>7</v>
      </c>
      <c r="BD5" s="55">
        <v>8</v>
      </c>
      <c r="BE5" s="55">
        <v>8</v>
      </c>
      <c r="BF5" s="55">
        <v>8</v>
      </c>
      <c r="BG5" s="56">
        <v>78</v>
      </c>
      <c r="BH5" s="56">
        <v>79</v>
      </c>
      <c r="BI5" s="56">
        <v>39.5</v>
      </c>
      <c r="BJ5" s="55">
        <v>75.25</v>
      </c>
      <c r="BK5" s="56">
        <f t="shared" si="0"/>
        <v>4</v>
      </c>
      <c r="BL5" s="41" t="str">
        <f t="shared" si="1"/>
        <v>是</v>
      </c>
    </row>
    <row r="6" spans="1:64" s="51" customFormat="1" ht="18.75" customHeight="1">
      <c r="A6" s="52" t="s">
        <v>43</v>
      </c>
      <c r="B6" s="53" t="s">
        <v>11</v>
      </c>
      <c r="C6" s="53" t="s">
        <v>44</v>
      </c>
      <c r="D6" s="53" t="s">
        <v>45</v>
      </c>
      <c r="E6" s="53" t="s">
        <v>14</v>
      </c>
      <c r="F6" s="53">
        <v>65.5</v>
      </c>
      <c r="G6" s="53"/>
      <c r="H6" s="53">
        <v>32.75</v>
      </c>
      <c r="I6" s="53">
        <v>11</v>
      </c>
      <c r="J6" s="53" t="s">
        <v>438</v>
      </c>
      <c r="K6" s="55">
        <v>17</v>
      </c>
      <c r="L6" s="55">
        <v>37</v>
      </c>
      <c r="M6" s="55">
        <v>9</v>
      </c>
      <c r="N6" s="55">
        <v>8</v>
      </c>
      <c r="O6" s="55">
        <v>9</v>
      </c>
      <c r="P6" s="55">
        <v>7</v>
      </c>
      <c r="Q6" s="56">
        <v>87</v>
      </c>
      <c r="R6" s="55">
        <v>15</v>
      </c>
      <c r="S6" s="55">
        <v>35</v>
      </c>
      <c r="T6" s="55">
        <v>9</v>
      </c>
      <c r="U6" s="55">
        <v>9</v>
      </c>
      <c r="V6" s="55">
        <v>9</v>
      </c>
      <c r="W6" s="55">
        <v>7</v>
      </c>
      <c r="X6" s="56">
        <v>84</v>
      </c>
      <c r="Y6" s="55">
        <v>18</v>
      </c>
      <c r="Z6" s="55">
        <v>35</v>
      </c>
      <c r="AA6" s="55">
        <v>9</v>
      </c>
      <c r="AB6" s="55">
        <v>8</v>
      </c>
      <c r="AC6" s="55">
        <v>9</v>
      </c>
      <c r="AD6" s="55">
        <v>7</v>
      </c>
      <c r="AE6" s="56">
        <v>86</v>
      </c>
      <c r="AF6" s="55">
        <v>16</v>
      </c>
      <c r="AG6" s="55">
        <v>32</v>
      </c>
      <c r="AH6" s="55">
        <v>9</v>
      </c>
      <c r="AI6" s="55">
        <v>8</v>
      </c>
      <c r="AJ6" s="55">
        <v>9</v>
      </c>
      <c r="AK6" s="55">
        <v>8</v>
      </c>
      <c r="AL6" s="56">
        <v>82</v>
      </c>
      <c r="AM6" s="55">
        <v>19</v>
      </c>
      <c r="AN6" s="55">
        <v>38</v>
      </c>
      <c r="AO6" s="55">
        <v>9</v>
      </c>
      <c r="AP6" s="55">
        <v>7</v>
      </c>
      <c r="AQ6" s="55">
        <v>9</v>
      </c>
      <c r="AR6" s="55">
        <v>5</v>
      </c>
      <c r="AS6" s="56">
        <v>87</v>
      </c>
      <c r="AT6" s="55">
        <v>16</v>
      </c>
      <c r="AU6" s="55">
        <v>35</v>
      </c>
      <c r="AV6" s="55">
        <v>9</v>
      </c>
      <c r="AW6" s="55">
        <v>8</v>
      </c>
      <c r="AX6" s="55">
        <v>9</v>
      </c>
      <c r="AY6" s="55">
        <v>7</v>
      </c>
      <c r="AZ6" s="56">
        <v>84</v>
      </c>
      <c r="BA6" s="55">
        <v>17</v>
      </c>
      <c r="BB6" s="55">
        <v>34</v>
      </c>
      <c r="BC6" s="55">
        <v>9</v>
      </c>
      <c r="BD6" s="55">
        <v>8</v>
      </c>
      <c r="BE6" s="55">
        <v>9</v>
      </c>
      <c r="BF6" s="55">
        <v>6</v>
      </c>
      <c r="BG6" s="56">
        <v>83</v>
      </c>
      <c r="BH6" s="56">
        <v>84.8</v>
      </c>
      <c r="BI6" s="56">
        <v>42.4</v>
      </c>
      <c r="BJ6" s="55">
        <v>75.15</v>
      </c>
      <c r="BK6" s="56">
        <f t="shared" si="0"/>
        <v>5</v>
      </c>
      <c r="BL6" s="41" t="str">
        <f t="shared" si="1"/>
        <v>是</v>
      </c>
    </row>
    <row r="7" spans="1:64" s="51" customFormat="1" ht="18.75" customHeight="1">
      <c r="A7" s="52" t="s">
        <v>52</v>
      </c>
      <c r="B7" s="53" t="s">
        <v>11</v>
      </c>
      <c r="C7" s="53" t="s">
        <v>53</v>
      </c>
      <c r="D7" s="53" t="s">
        <v>54</v>
      </c>
      <c r="E7" s="53" t="s">
        <v>14</v>
      </c>
      <c r="F7" s="53">
        <v>65</v>
      </c>
      <c r="G7" s="53"/>
      <c r="H7" s="53">
        <v>32.5</v>
      </c>
      <c r="I7" s="53">
        <v>12</v>
      </c>
      <c r="J7" s="53" t="s">
        <v>438</v>
      </c>
      <c r="K7" s="55">
        <v>16</v>
      </c>
      <c r="L7" s="55">
        <v>36</v>
      </c>
      <c r="M7" s="55">
        <v>9</v>
      </c>
      <c r="N7" s="55">
        <v>8</v>
      </c>
      <c r="O7" s="55">
        <v>9</v>
      </c>
      <c r="P7" s="55">
        <v>8</v>
      </c>
      <c r="Q7" s="56">
        <v>86</v>
      </c>
      <c r="R7" s="55">
        <v>15</v>
      </c>
      <c r="S7" s="55">
        <v>37</v>
      </c>
      <c r="T7" s="55">
        <v>9</v>
      </c>
      <c r="U7" s="55">
        <v>8</v>
      </c>
      <c r="V7" s="55">
        <v>8</v>
      </c>
      <c r="W7" s="55">
        <v>8</v>
      </c>
      <c r="X7" s="56">
        <v>85</v>
      </c>
      <c r="Y7" s="55">
        <v>18</v>
      </c>
      <c r="Z7" s="55">
        <v>36</v>
      </c>
      <c r="AA7" s="55">
        <v>8</v>
      </c>
      <c r="AB7" s="55">
        <v>9</v>
      </c>
      <c r="AC7" s="55">
        <v>9</v>
      </c>
      <c r="AD7" s="55">
        <v>8</v>
      </c>
      <c r="AE7" s="56">
        <v>88</v>
      </c>
      <c r="AF7" s="55">
        <v>15</v>
      </c>
      <c r="AG7" s="55">
        <v>33</v>
      </c>
      <c r="AH7" s="55">
        <v>9</v>
      </c>
      <c r="AI7" s="55">
        <v>8</v>
      </c>
      <c r="AJ7" s="55">
        <v>8</v>
      </c>
      <c r="AK7" s="55">
        <v>8</v>
      </c>
      <c r="AL7" s="56">
        <v>81</v>
      </c>
      <c r="AM7" s="55">
        <v>19</v>
      </c>
      <c r="AN7" s="55">
        <v>37</v>
      </c>
      <c r="AO7" s="55">
        <v>9</v>
      </c>
      <c r="AP7" s="55">
        <v>7</v>
      </c>
      <c r="AQ7" s="55">
        <v>8</v>
      </c>
      <c r="AR7" s="55">
        <v>6</v>
      </c>
      <c r="AS7" s="56">
        <v>86</v>
      </c>
      <c r="AT7" s="55">
        <v>17</v>
      </c>
      <c r="AU7" s="55">
        <v>36</v>
      </c>
      <c r="AV7" s="55">
        <v>9</v>
      </c>
      <c r="AW7" s="55">
        <v>8</v>
      </c>
      <c r="AX7" s="55">
        <v>8</v>
      </c>
      <c r="AY7" s="55">
        <v>7</v>
      </c>
      <c r="AZ7" s="56">
        <v>85</v>
      </c>
      <c r="BA7" s="55">
        <v>16</v>
      </c>
      <c r="BB7" s="55">
        <v>32</v>
      </c>
      <c r="BC7" s="55">
        <v>9</v>
      </c>
      <c r="BD7" s="55">
        <v>9</v>
      </c>
      <c r="BE7" s="55">
        <v>9</v>
      </c>
      <c r="BF7" s="55">
        <v>8</v>
      </c>
      <c r="BG7" s="56">
        <v>83</v>
      </c>
      <c r="BH7" s="56">
        <v>85</v>
      </c>
      <c r="BI7" s="56">
        <v>42.5</v>
      </c>
      <c r="BJ7" s="55">
        <v>75</v>
      </c>
      <c r="BK7" s="56">
        <f t="shared" si="0"/>
        <v>6</v>
      </c>
      <c r="BL7" s="41" t="str">
        <f t="shared" si="1"/>
        <v>是</v>
      </c>
    </row>
    <row r="8" spans="1:64" s="51" customFormat="1" ht="18.75" customHeight="1">
      <c r="A8" s="52" t="s">
        <v>40</v>
      </c>
      <c r="B8" s="53" t="s">
        <v>11</v>
      </c>
      <c r="C8" s="53" t="s">
        <v>41</v>
      </c>
      <c r="D8" s="53" t="s">
        <v>42</v>
      </c>
      <c r="E8" s="53" t="s">
        <v>14</v>
      </c>
      <c r="F8" s="53">
        <v>66.5</v>
      </c>
      <c r="G8" s="53"/>
      <c r="H8" s="53">
        <v>33.25</v>
      </c>
      <c r="I8" s="53">
        <v>9</v>
      </c>
      <c r="J8" s="53" t="s">
        <v>438</v>
      </c>
      <c r="K8" s="55">
        <v>16</v>
      </c>
      <c r="L8" s="55">
        <v>35</v>
      </c>
      <c r="M8" s="55">
        <v>9</v>
      </c>
      <c r="N8" s="55">
        <v>8</v>
      </c>
      <c r="O8" s="55">
        <v>7</v>
      </c>
      <c r="P8" s="55">
        <v>8</v>
      </c>
      <c r="Q8" s="56">
        <v>83</v>
      </c>
      <c r="R8" s="55">
        <v>15</v>
      </c>
      <c r="S8" s="55">
        <v>34</v>
      </c>
      <c r="T8" s="55">
        <v>9</v>
      </c>
      <c r="U8" s="55">
        <v>9</v>
      </c>
      <c r="V8" s="55">
        <v>7</v>
      </c>
      <c r="W8" s="55">
        <v>8</v>
      </c>
      <c r="X8" s="56">
        <v>82</v>
      </c>
      <c r="Y8" s="55">
        <v>18</v>
      </c>
      <c r="Z8" s="55">
        <v>36</v>
      </c>
      <c r="AA8" s="55">
        <v>7</v>
      </c>
      <c r="AB8" s="55">
        <v>7</v>
      </c>
      <c r="AC8" s="55">
        <v>7</v>
      </c>
      <c r="AD8" s="55">
        <v>7</v>
      </c>
      <c r="AE8" s="56">
        <v>82</v>
      </c>
      <c r="AF8" s="55">
        <v>16</v>
      </c>
      <c r="AG8" s="55">
        <v>31</v>
      </c>
      <c r="AH8" s="55">
        <v>9</v>
      </c>
      <c r="AI8" s="55">
        <v>9</v>
      </c>
      <c r="AJ8" s="55">
        <v>8</v>
      </c>
      <c r="AK8" s="55">
        <v>7</v>
      </c>
      <c r="AL8" s="56">
        <v>80</v>
      </c>
      <c r="AM8" s="55">
        <v>18</v>
      </c>
      <c r="AN8" s="55">
        <v>36</v>
      </c>
      <c r="AO8" s="55">
        <v>9</v>
      </c>
      <c r="AP8" s="55">
        <v>8</v>
      </c>
      <c r="AQ8" s="55">
        <v>5</v>
      </c>
      <c r="AR8" s="55">
        <v>6</v>
      </c>
      <c r="AS8" s="56">
        <v>82</v>
      </c>
      <c r="AT8" s="55">
        <v>16</v>
      </c>
      <c r="AU8" s="55">
        <v>32</v>
      </c>
      <c r="AV8" s="55">
        <v>8</v>
      </c>
      <c r="AW8" s="55">
        <v>9</v>
      </c>
      <c r="AX8" s="55">
        <v>7</v>
      </c>
      <c r="AY8" s="55">
        <v>7</v>
      </c>
      <c r="AZ8" s="56">
        <v>79</v>
      </c>
      <c r="BA8" s="55">
        <v>16</v>
      </c>
      <c r="BB8" s="55">
        <v>32</v>
      </c>
      <c r="BC8" s="55">
        <v>9</v>
      </c>
      <c r="BD8" s="55">
        <v>9</v>
      </c>
      <c r="BE8" s="55">
        <v>7</v>
      </c>
      <c r="BF8" s="55">
        <v>7</v>
      </c>
      <c r="BG8" s="56">
        <v>80</v>
      </c>
      <c r="BH8" s="56">
        <v>81.2</v>
      </c>
      <c r="BI8" s="56">
        <v>40.6</v>
      </c>
      <c r="BJ8" s="55">
        <v>73.85</v>
      </c>
      <c r="BK8" s="56">
        <f t="shared" si="0"/>
        <v>7</v>
      </c>
      <c r="BL8" s="41" t="str">
        <f t="shared" si="1"/>
        <v>否</v>
      </c>
    </row>
    <row r="9" spans="1:64" s="51" customFormat="1" ht="18.75" customHeight="1">
      <c r="A9" s="52" t="s">
        <v>58</v>
      </c>
      <c r="B9" s="53" t="s">
        <v>11</v>
      </c>
      <c r="C9" s="53" t="s">
        <v>59</v>
      </c>
      <c r="D9" s="53" t="s">
        <v>60</v>
      </c>
      <c r="E9" s="53" t="s">
        <v>14</v>
      </c>
      <c r="F9" s="53">
        <v>64.5</v>
      </c>
      <c r="G9" s="53"/>
      <c r="H9" s="53">
        <v>32.25</v>
      </c>
      <c r="I9" s="53">
        <v>16</v>
      </c>
      <c r="J9" s="53" t="s">
        <v>438</v>
      </c>
      <c r="K9" s="55">
        <v>16</v>
      </c>
      <c r="L9" s="55">
        <v>36</v>
      </c>
      <c r="M9" s="55">
        <v>7</v>
      </c>
      <c r="N9" s="55">
        <v>8</v>
      </c>
      <c r="O9" s="55">
        <v>8</v>
      </c>
      <c r="P9" s="55">
        <v>9</v>
      </c>
      <c r="Q9" s="56">
        <v>84</v>
      </c>
      <c r="R9" s="55">
        <v>15</v>
      </c>
      <c r="S9" s="55">
        <v>35</v>
      </c>
      <c r="T9" s="55">
        <v>9</v>
      </c>
      <c r="U9" s="55">
        <v>8</v>
      </c>
      <c r="V9" s="55">
        <v>9</v>
      </c>
      <c r="W9" s="55">
        <v>9</v>
      </c>
      <c r="X9" s="56">
        <v>85</v>
      </c>
      <c r="Y9" s="55">
        <v>18</v>
      </c>
      <c r="Z9" s="55">
        <v>34</v>
      </c>
      <c r="AA9" s="55">
        <v>7</v>
      </c>
      <c r="AB9" s="55">
        <v>8</v>
      </c>
      <c r="AC9" s="55">
        <v>8</v>
      </c>
      <c r="AD9" s="55">
        <v>9</v>
      </c>
      <c r="AE9" s="56">
        <v>84</v>
      </c>
      <c r="AF9" s="55">
        <v>17</v>
      </c>
      <c r="AG9" s="55">
        <v>31</v>
      </c>
      <c r="AH9" s="55">
        <v>8</v>
      </c>
      <c r="AI9" s="55">
        <v>7</v>
      </c>
      <c r="AJ9" s="55">
        <v>8</v>
      </c>
      <c r="AK9" s="55">
        <v>9</v>
      </c>
      <c r="AL9" s="56">
        <v>80</v>
      </c>
      <c r="AM9" s="55">
        <v>19</v>
      </c>
      <c r="AN9" s="55">
        <v>38</v>
      </c>
      <c r="AO9" s="55">
        <v>8</v>
      </c>
      <c r="AP9" s="55">
        <v>8</v>
      </c>
      <c r="AQ9" s="55">
        <v>8</v>
      </c>
      <c r="AR9" s="55">
        <v>6</v>
      </c>
      <c r="AS9" s="56">
        <v>87</v>
      </c>
      <c r="AT9" s="55">
        <v>16</v>
      </c>
      <c r="AU9" s="55">
        <v>35</v>
      </c>
      <c r="AV9" s="55">
        <v>8</v>
      </c>
      <c r="AW9" s="55">
        <v>8</v>
      </c>
      <c r="AX9" s="55">
        <v>8</v>
      </c>
      <c r="AY9" s="55">
        <v>8</v>
      </c>
      <c r="AZ9" s="56">
        <v>83</v>
      </c>
      <c r="BA9" s="55">
        <v>15</v>
      </c>
      <c r="BB9" s="55">
        <v>32</v>
      </c>
      <c r="BC9" s="55">
        <v>8</v>
      </c>
      <c r="BD9" s="55">
        <v>8</v>
      </c>
      <c r="BE9" s="55">
        <v>8</v>
      </c>
      <c r="BF9" s="55">
        <v>8</v>
      </c>
      <c r="BG9" s="56">
        <v>79</v>
      </c>
      <c r="BH9" s="56">
        <v>83.2</v>
      </c>
      <c r="BI9" s="56">
        <v>41.6</v>
      </c>
      <c r="BJ9" s="55">
        <v>73.85</v>
      </c>
      <c r="BK9" s="56">
        <f t="shared" si="0"/>
        <v>7</v>
      </c>
      <c r="BL9" s="41" t="str">
        <f t="shared" si="1"/>
        <v>否</v>
      </c>
    </row>
    <row r="10" spans="1:64" s="51" customFormat="1" ht="18.75" customHeight="1">
      <c r="A10" s="52" t="s">
        <v>49</v>
      </c>
      <c r="B10" s="53" t="s">
        <v>11</v>
      </c>
      <c r="C10" s="53" t="s">
        <v>50</v>
      </c>
      <c r="D10" s="53" t="s">
        <v>51</v>
      </c>
      <c r="E10" s="53" t="s">
        <v>14</v>
      </c>
      <c r="F10" s="53">
        <v>65</v>
      </c>
      <c r="G10" s="53"/>
      <c r="H10" s="53">
        <v>32.5</v>
      </c>
      <c r="I10" s="53">
        <v>12</v>
      </c>
      <c r="J10" s="53" t="s">
        <v>438</v>
      </c>
      <c r="K10" s="55">
        <v>16</v>
      </c>
      <c r="L10" s="55">
        <v>37</v>
      </c>
      <c r="M10" s="55">
        <v>8</v>
      </c>
      <c r="N10" s="55">
        <v>7</v>
      </c>
      <c r="O10" s="55">
        <v>6</v>
      </c>
      <c r="P10" s="55">
        <v>7</v>
      </c>
      <c r="Q10" s="56">
        <v>81</v>
      </c>
      <c r="R10" s="55">
        <v>15</v>
      </c>
      <c r="S10" s="55">
        <v>37</v>
      </c>
      <c r="T10" s="55">
        <v>9</v>
      </c>
      <c r="U10" s="55">
        <v>9</v>
      </c>
      <c r="V10" s="55">
        <v>8</v>
      </c>
      <c r="W10" s="55">
        <v>8</v>
      </c>
      <c r="X10" s="56">
        <v>86</v>
      </c>
      <c r="Y10" s="55">
        <v>18</v>
      </c>
      <c r="Z10" s="55">
        <v>35</v>
      </c>
      <c r="AA10" s="55">
        <v>9</v>
      </c>
      <c r="AB10" s="55">
        <v>9</v>
      </c>
      <c r="AC10" s="55">
        <v>6</v>
      </c>
      <c r="AD10" s="55">
        <v>7</v>
      </c>
      <c r="AE10" s="56">
        <v>84</v>
      </c>
      <c r="AF10" s="55">
        <v>16</v>
      </c>
      <c r="AG10" s="55">
        <v>31</v>
      </c>
      <c r="AH10" s="55">
        <v>9</v>
      </c>
      <c r="AI10" s="55">
        <v>7</v>
      </c>
      <c r="AJ10" s="55">
        <v>8</v>
      </c>
      <c r="AK10" s="55">
        <v>8</v>
      </c>
      <c r="AL10" s="56">
        <v>79</v>
      </c>
      <c r="AM10" s="55">
        <v>17</v>
      </c>
      <c r="AN10" s="55">
        <v>37</v>
      </c>
      <c r="AO10" s="55">
        <v>8</v>
      </c>
      <c r="AP10" s="55">
        <v>7</v>
      </c>
      <c r="AQ10" s="55">
        <v>6</v>
      </c>
      <c r="AR10" s="55">
        <v>5</v>
      </c>
      <c r="AS10" s="56">
        <v>80</v>
      </c>
      <c r="AT10" s="55">
        <v>16</v>
      </c>
      <c r="AU10" s="55">
        <v>36</v>
      </c>
      <c r="AV10" s="55">
        <v>9</v>
      </c>
      <c r="AW10" s="55">
        <v>8</v>
      </c>
      <c r="AX10" s="55">
        <v>7</v>
      </c>
      <c r="AY10" s="55">
        <v>7</v>
      </c>
      <c r="AZ10" s="56">
        <v>83</v>
      </c>
      <c r="BA10" s="55">
        <v>14</v>
      </c>
      <c r="BB10" s="55">
        <v>34</v>
      </c>
      <c r="BC10" s="55">
        <v>9</v>
      </c>
      <c r="BD10" s="55">
        <v>8</v>
      </c>
      <c r="BE10" s="55">
        <v>7</v>
      </c>
      <c r="BF10" s="55">
        <v>7</v>
      </c>
      <c r="BG10" s="56">
        <v>79</v>
      </c>
      <c r="BH10" s="56">
        <v>81.4</v>
      </c>
      <c r="BI10" s="56">
        <v>40.7</v>
      </c>
      <c r="BJ10" s="55">
        <v>73.2</v>
      </c>
      <c r="BK10" s="56">
        <f t="shared" si="0"/>
        <v>9</v>
      </c>
      <c r="BL10" s="41" t="str">
        <f t="shared" si="1"/>
        <v>否</v>
      </c>
    </row>
    <row r="11" spans="1:64" s="51" customFormat="1" ht="18.75" customHeight="1">
      <c r="A11" s="52" t="s">
        <v>28</v>
      </c>
      <c r="B11" s="53" t="s">
        <v>11</v>
      </c>
      <c r="C11" s="54" t="s">
        <v>29</v>
      </c>
      <c r="D11" s="53" t="s">
        <v>30</v>
      </c>
      <c r="E11" s="53" t="s">
        <v>14</v>
      </c>
      <c r="F11" s="53">
        <v>67.5</v>
      </c>
      <c r="G11" s="53"/>
      <c r="H11" s="53">
        <v>33.75</v>
      </c>
      <c r="I11" s="53">
        <v>5</v>
      </c>
      <c r="J11" s="53" t="s">
        <v>438</v>
      </c>
      <c r="K11" s="55">
        <v>16</v>
      </c>
      <c r="L11" s="55">
        <v>37</v>
      </c>
      <c r="M11" s="55">
        <v>8</v>
      </c>
      <c r="N11" s="55">
        <v>5</v>
      </c>
      <c r="O11" s="55">
        <v>5</v>
      </c>
      <c r="P11" s="55">
        <v>7</v>
      </c>
      <c r="Q11" s="56">
        <v>78</v>
      </c>
      <c r="R11" s="55">
        <v>15</v>
      </c>
      <c r="S11" s="55">
        <v>36</v>
      </c>
      <c r="T11" s="55">
        <v>9</v>
      </c>
      <c r="U11" s="55">
        <v>8</v>
      </c>
      <c r="V11" s="55">
        <v>6</v>
      </c>
      <c r="W11" s="55">
        <v>9</v>
      </c>
      <c r="X11" s="56">
        <v>83</v>
      </c>
      <c r="Y11" s="55">
        <v>18</v>
      </c>
      <c r="Z11" s="55">
        <v>36</v>
      </c>
      <c r="AA11" s="55">
        <v>7</v>
      </c>
      <c r="AB11" s="55">
        <v>6</v>
      </c>
      <c r="AC11" s="55">
        <v>6</v>
      </c>
      <c r="AD11" s="55">
        <v>6</v>
      </c>
      <c r="AE11" s="56">
        <v>79</v>
      </c>
      <c r="AF11" s="55">
        <v>17</v>
      </c>
      <c r="AG11" s="55">
        <v>31</v>
      </c>
      <c r="AH11" s="55">
        <v>9</v>
      </c>
      <c r="AI11" s="55">
        <v>6</v>
      </c>
      <c r="AJ11" s="55">
        <v>8</v>
      </c>
      <c r="AK11" s="55">
        <v>7</v>
      </c>
      <c r="AL11" s="56">
        <v>78</v>
      </c>
      <c r="AM11" s="55">
        <v>19</v>
      </c>
      <c r="AN11" s="55">
        <v>38</v>
      </c>
      <c r="AO11" s="55">
        <v>9</v>
      </c>
      <c r="AP11" s="55">
        <v>5</v>
      </c>
      <c r="AQ11" s="55">
        <v>5</v>
      </c>
      <c r="AR11" s="55">
        <v>5</v>
      </c>
      <c r="AS11" s="56">
        <v>81</v>
      </c>
      <c r="AT11" s="55">
        <v>16</v>
      </c>
      <c r="AU11" s="55">
        <v>34</v>
      </c>
      <c r="AV11" s="55">
        <v>8</v>
      </c>
      <c r="AW11" s="55">
        <v>6</v>
      </c>
      <c r="AX11" s="55">
        <v>6</v>
      </c>
      <c r="AY11" s="55">
        <v>7</v>
      </c>
      <c r="AZ11" s="56">
        <v>77</v>
      </c>
      <c r="BA11" s="55">
        <v>16</v>
      </c>
      <c r="BB11" s="55">
        <v>32</v>
      </c>
      <c r="BC11" s="55">
        <v>9</v>
      </c>
      <c r="BD11" s="55">
        <v>6</v>
      </c>
      <c r="BE11" s="55">
        <v>7</v>
      </c>
      <c r="BF11" s="55">
        <v>6</v>
      </c>
      <c r="BG11" s="56">
        <v>76</v>
      </c>
      <c r="BH11" s="56">
        <v>78.6</v>
      </c>
      <c r="BI11" s="56">
        <v>39.3</v>
      </c>
      <c r="BJ11" s="55">
        <v>73.05</v>
      </c>
      <c r="BK11" s="56">
        <f t="shared" si="0"/>
        <v>10</v>
      </c>
      <c r="BL11" s="41" t="str">
        <f t="shared" si="1"/>
        <v>否</v>
      </c>
    </row>
    <row r="12" spans="1:64" s="51" customFormat="1" ht="18.75" customHeight="1">
      <c r="A12" s="52" t="s">
        <v>25</v>
      </c>
      <c r="B12" s="53" t="s">
        <v>11</v>
      </c>
      <c r="C12" s="53" t="s">
        <v>26</v>
      </c>
      <c r="D12" s="53" t="s">
        <v>27</v>
      </c>
      <c r="E12" s="53" t="s">
        <v>14</v>
      </c>
      <c r="F12" s="53">
        <v>67.5</v>
      </c>
      <c r="G12" s="53"/>
      <c r="H12" s="53">
        <v>33.75</v>
      </c>
      <c r="I12" s="53">
        <v>5</v>
      </c>
      <c r="J12" s="53" t="s">
        <v>438</v>
      </c>
      <c r="K12" s="55">
        <v>16</v>
      </c>
      <c r="L12" s="55">
        <v>35</v>
      </c>
      <c r="M12" s="55">
        <v>8</v>
      </c>
      <c r="N12" s="55">
        <v>6</v>
      </c>
      <c r="O12" s="55">
        <v>7</v>
      </c>
      <c r="P12" s="55">
        <v>8</v>
      </c>
      <c r="Q12" s="56">
        <v>80</v>
      </c>
      <c r="R12" s="55">
        <v>15</v>
      </c>
      <c r="S12" s="55">
        <v>35</v>
      </c>
      <c r="T12" s="55">
        <v>9</v>
      </c>
      <c r="U12" s="55">
        <v>8</v>
      </c>
      <c r="V12" s="55">
        <v>8</v>
      </c>
      <c r="W12" s="55">
        <v>8</v>
      </c>
      <c r="X12" s="56">
        <v>83</v>
      </c>
      <c r="Y12" s="55">
        <v>18</v>
      </c>
      <c r="Z12" s="55">
        <v>30</v>
      </c>
      <c r="AA12" s="55">
        <v>6</v>
      </c>
      <c r="AB12" s="55">
        <v>6</v>
      </c>
      <c r="AC12" s="55">
        <v>6</v>
      </c>
      <c r="AD12" s="55">
        <v>6</v>
      </c>
      <c r="AE12" s="56">
        <v>72</v>
      </c>
      <c r="AF12" s="55">
        <v>16</v>
      </c>
      <c r="AG12" s="55">
        <v>31</v>
      </c>
      <c r="AH12" s="55">
        <v>9</v>
      </c>
      <c r="AI12" s="55">
        <v>7</v>
      </c>
      <c r="AJ12" s="55">
        <v>8</v>
      </c>
      <c r="AK12" s="55">
        <v>8</v>
      </c>
      <c r="AL12" s="56">
        <v>79</v>
      </c>
      <c r="AM12" s="55">
        <v>18</v>
      </c>
      <c r="AN12" s="55">
        <v>36</v>
      </c>
      <c r="AO12" s="55">
        <v>8</v>
      </c>
      <c r="AP12" s="55">
        <v>6</v>
      </c>
      <c r="AQ12" s="55">
        <v>6</v>
      </c>
      <c r="AR12" s="55">
        <v>5</v>
      </c>
      <c r="AS12" s="56">
        <v>79</v>
      </c>
      <c r="AT12" s="55">
        <v>15</v>
      </c>
      <c r="AU12" s="55">
        <v>31</v>
      </c>
      <c r="AV12" s="55">
        <v>8</v>
      </c>
      <c r="AW12" s="55">
        <v>6</v>
      </c>
      <c r="AX12" s="55">
        <v>7</v>
      </c>
      <c r="AY12" s="55">
        <v>7</v>
      </c>
      <c r="AZ12" s="56">
        <v>74</v>
      </c>
      <c r="BA12" s="55">
        <v>15</v>
      </c>
      <c r="BB12" s="55">
        <v>32</v>
      </c>
      <c r="BC12" s="55">
        <v>8</v>
      </c>
      <c r="BD12" s="55">
        <v>7</v>
      </c>
      <c r="BE12" s="55">
        <v>7</v>
      </c>
      <c r="BF12" s="55">
        <v>7</v>
      </c>
      <c r="BG12" s="56">
        <v>76</v>
      </c>
      <c r="BH12" s="56">
        <v>77.6</v>
      </c>
      <c r="BI12" s="56">
        <v>38.8</v>
      </c>
      <c r="BJ12" s="55">
        <v>72.55</v>
      </c>
      <c r="BK12" s="56">
        <f t="shared" si="0"/>
        <v>11</v>
      </c>
      <c r="BL12" s="41" t="str">
        <f t="shared" si="1"/>
        <v>否</v>
      </c>
    </row>
    <row r="13" spans="1:64" s="51" customFormat="1" ht="18.75" customHeight="1">
      <c r="A13" s="52" t="s">
        <v>495</v>
      </c>
      <c r="B13" s="53" t="s">
        <v>496</v>
      </c>
      <c r="C13" s="53" t="s">
        <v>23</v>
      </c>
      <c r="D13" s="53" t="s">
        <v>24</v>
      </c>
      <c r="E13" s="53" t="s">
        <v>14</v>
      </c>
      <c r="F13" s="53">
        <v>68</v>
      </c>
      <c r="G13" s="53"/>
      <c r="H13" s="53">
        <v>34</v>
      </c>
      <c r="I13" s="53">
        <v>4</v>
      </c>
      <c r="J13" s="53" t="s">
        <v>438</v>
      </c>
      <c r="K13" s="55">
        <v>15</v>
      </c>
      <c r="L13" s="55">
        <v>35</v>
      </c>
      <c r="M13" s="55">
        <v>5</v>
      </c>
      <c r="N13" s="55">
        <v>7</v>
      </c>
      <c r="O13" s="55">
        <v>6</v>
      </c>
      <c r="P13" s="55">
        <v>7</v>
      </c>
      <c r="Q13" s="56">
        <v>75</v>
      </c>
      <c r="R13" s="55">
        <v>15</v>
      </c>
      <c r="S13" s="55">
        <v>37</v>
      </c>
      <c r="T13" s="55">
        <v>8</v>
      </c>
      <c r="U13" s="55">
        <v>9</v>
      </c>
      <c r="V13" s="55">
        <v>7</v>
      </c>
      <c r="W13" s="55">
        <v>8</v>
      </c>
      <c r="X13" s="56">
        <v>84</v>
      </c>
      <c r="Y13" s="55">
        <v>18</v>
      </c>
      <c r="Z13" s="55">
        <v>30</v>
      </c>
      <c r="AA13" s="55">
        <v>6</v>
      </c>
      <c r="AB13" s="55">
        <v>7</v>
      </c>
      <c r="AC13" s="55">
        <v>7</v>
      </c>
      <c r="AD13" s="55">
        <v>7</v>
      </c>
      <c r="AE13" s="56">
        <v>75</v>
      </c>
      <c r="AF13" s="55">
        <v>15</v>
      </c>
      <c r="AG13" s="55">
        <v>33</v>
      </c>
      <c r="AH13" s="55">
        <v>6</v>
      </c>
      <c r="AI13" s="55">
        <v>8</v>
      </c>
      <c r="AJ13" s="55">
        <v>8</v>
      </c>
      <c r="AK13" s="55">
        <v>7</v>
      </c>
      <c r="AL13" s="56">
        <v>77</v>
      </c>
      <c r="AM13" s="55">
        <v>17</v>
      </c>
      <c r="AN13" s="55">
        <v>35</v>
      </c>
      <c r="AO13" s="55">
        <v>6</v>
      </c>
      <c r="AP13" s="55">
        <v>6</v>
      </c>
      <c r="AQ13" s="55">
        <v>7</v>
      </c>
      <c r="AR13" s="55">
        <v>5</v>
      </c>
      <c r="AS13" s="56">
        <v>76</v>
      </c>
      <c r="AT13" s="55">
        <v>15</v>
      </c>
      <c r="AU13" s="55">
        <v>32</v>
      </c>
      <c r="AV13" s="55">
        <v>7</v>
      </c>
      <c r="AW13" s="55">
        <v>8</v>
      </c>
      <c r="AX13" s="55">
        <v>7</v>
      </c>
      <c r="AY13" s="55">
        <v>7</v>
      </c>
      <c r="AZ13" s="56">
        <v>76</v>
      </c>
      <c r="BA13" s="55">
        <v>16</v>
      </c>
      <c r="BB13" s="55">
        <v>28</v>
      </c>
      <c r="BC13" s="55">
        <v>7</v>
      </c>
      <c r="BD13" s="55">
        <v>8</v>
      </c>
      <c r="BE13" s="55">
        <v>9</v>
      </c>
      <c r="BF13" s="55">
        <v>7</v>
      </c>
      <c r="BG13" s="56">
        <v>75</v>
      </c>
      <c r="BH13" s="56">
        <v>75.8</v>
      </c>
      <c r="BI13" s="56">
        <v>37.9</v>
      </c>
      <c r="BJ13" s="55">
        <v>71.9</v>
      </c>
      <c r="BK13" s="56">
        <f t="shared" si="0"/>
        <v>12</v>
      </c>
      <c r="BL13" s="41" t="str">
        <f t="shared" si="1"/>
        <v>否</v>
      </c>
    </row>
    <row r="14" spans="1:64" s="51" customFormat="1" ht="18.75" customHeight="1">
      <c r="A14" s="52" t="s">
        <v>37</v>
      </c>
      <c r="B14" s="53" t="s">
        <v>11</v>
      </c>
      <c r="C14" s="53" t="s">
        <v>38</v>
      </c>
      <c r="D14" s="53" t="s">
        <v>39</v>
      </c>
      <c r="E14" s="53" t="s">
        <v>14</v>
      </c>
      <c r="F14" s="53">
        <v>66.5</v>
      </c>
      <c r="G14" s="53"/>
      <c r="H14" s="53">
        <v>33.25</v>
      </c>
      <c r="I14" s="53">
        <v>9</v>
      </c>
      <c r="J14" s="53" t="s">
        <v>438</v>
      </c>
      <c r="K14" s="55">
        <v>15</v>
      </c>
      <c r="L14" s="55">
        <v>33</v>
      </c>
      <c r="M14" s="55">
        <v>6</v>
      </c>
      <c r="N14" s="55">
        <v>7</v>
      </c>
      <c r="O14" s="55">
        <v>7</v>
      </c>
      <c r="P14" s="55">
        <v>8</v>
      </c>
      <c r="Q14" s="56">
        <v>76</v>
      </c>
      <c r="R14" s="55">
        <v>14</v>
      </c>
      <c r="S14" s="55">
        <v>33</v>
      </c>
      <c r="T14" s="55">
        <v>8</v>
      </c>
      <c r="U14" s="55">
        <v>8</v>
      </c>
      <c r="V14" s="55">
        <v>8</v>
      </c>
      <c r="W14" s="55">
        <v>9</v>
      </c>
      <c r="X14" s="56">
        <v>80</v>
      </c>
      <c r="Y14" s="55">
        <v>18</v>
      </c>
      <c r="Z14" s="55">
        <v>30</v>
      </c>
      <c r="AA14" s="55">
        <v>5</v>
      </c>
      <c r="AB14" s="55">
        <v>6</v>
      </c>
      <c r="AC14" s="55">
        <v>6</v>
      </c>
      <c r="AD14" s="55">
        <v>6</v>
      </c>
      <c r="AE14" s="56">
        <v>71</v>
      </c>
      <c r="AF14" s="55">
        <v>16</v>
      </c>
      <c r="AG14" s="55">
        <v>30</v>
      </c>
      <c r="AH14" s="55">
        <v>8</v>
      </c>
      <c r="AI14" s="55">
        <v>6</v>
      </c>
      <c r="AJ14" s="55">
        <v>7</v>
      </c>
      <c r="AK14" s="55">
        <v>8</v>
      </c>
      <c r="AL14" s="56">
        <v>75</v>
      </c>
      <c r="AM14" s="55">
        <v>17</v>
      </c>
      <c r="AN14" s="55">
        <v>35</v>
      </c>
      <c r="AO14" s="55">
        <v>8</v>
      </c>
      <c r="AP14" s="55">
        <v>6</v>
      </c>
      <c r="AQ14" s="55">
        <v>7</v>
      </c>
      <c r="AR14" s="55">
        <v>6</v>
      </c>
      <c r="AS14" s="56">
        <v>79</v>
      </c>
      <c r="AT14" s="55">
        <v>15</v>
      </c>
      <c r="AU14" s="55">
        <v>31</v>
      </c>
      <c r="AV14" s="55">
        <v>7</v>
      </c>
      <c r="AW14" s="55">
        <v>7</v>
      </c>
      <c r="AX14" s="55">
        <v>6</v>
      </c>
      <c r="AY14" s="55">
        <v>7</v>
      </c>
      <c r="AZ14" s="56">
        <v>73</v>
      </c>
      <c r="BA14" s="55">
        <v>16</v>
      </c>
      <c r="BB14" s="55">
        <v>32</v>
      </c>
      <c r="BC14" s="55">
        <v>8</v>
      </c>
      <c r="BD14" s="55">
        <v>7</v>
      </c>
      <c r="BE14" s="55">
        <v>7</v>
      </c>
      <c r="BF14" s="55">
        <v>7</v>
      </c>
      <c r="BG14" s="56">
        <v>77</v>
      </c>
      <c r="BH14" s="56">
        <v>76</v>
      </c>
      <c r="BI14" s="56">
        <v>38</v>
      </c>
      <c r="BJ14" s="55">
        <v>71.25</v>
      </c>
      <c r="BK14" s="56">
        <f t="shared" si="0"/>
        <v>13</v>
      </c>
      <c r="BL14" s="41" t="str">
        <f t="shared" si="1"/>
        <v>否</v>
      </c>
    </row>
    <row r="15" spans="1:64" s="51" customFormat="1" ht="18.75" customHeight="1">
      <c r="A15" s="52" t="s">
        <v>64</v>
      </c>
      <c r="B15" s="53" t="s">
        <v>11</v>
      </c>
      <c r="C15" s="53" t="s">
        <v>65</v>
      </c>
      <c r="D15" s="53" t="s">
        <v>66</v>
      </c>
      <c r="E15" s="53" t="s">
        <v>14</v>
      </c>
      <c r="F15" s="53">
        <v>63.5</v>
      </c>
      <c r="G15" s="53"/>
      <c r="H15" s="53">
        <v>31.75</v>
      </c>
      <c r="I15" s="53">
        <v>18</v>
      </c>
      <c r="J15" s="53" t="s">
        <v>438</v>
      </c>
      <c r="K15" s="55">
        <v>16</v>
      </c>
      <c r="L15" s="55">
        <v>36</v>
      </c>
      <c r="M15" s="55">
        <v>7</v>
      </c>
      <c r="N15" s="55">
        <v>5</v>
      </c>
      <c r="O15" s="55">
        <v>7</v>
      </c>
      <c r="P15" s="55">
        <v>8</v>
      </c>
      <c r="Q15" s="56">
        <v>79</v>
      </c>
      <c r="R15" s="55">
        <v>18</v>
      </c>
      <c r="S15" s="55">
        <v>30</v>
      </c>
      <c r="T15" s="55">
        <v>9</v>
      </c>
      <c r="U15" s="55">
        <v>9</v>
      </c>
      <c r="V15" s="55">
        <v>8</v>
      </c>
      <c r="W15" s="55">
        <v>8</v>
      </c>
      <c r="X15" s="56">
        <v>82</v>
      </c>
      <c r="Y15" s="55">
        <v>18</v>
      </c>
      <c r="Z15" s="55">
        <v>35</v>
      </c>
      <c r="AA15" s="55">
        <v>7</v>
      </c>
      <c r="AB15" s="55">
        <v>3</v>
      </c>
      <c r="AC15" s="55">
        <v>7</v>
      </c>
      <c r="AD15" s="55">
        <v>5</v>
      </c>
      <c r="AE15" s="56">
        <v>75</v>
      </c>
      <c r="AF15" s="55">
        <v>16</v>
      </c>
      <c r="AG15" s="55">
        <v>32</v>
      </c>
      <c r="AH15" s="55">
        <v>7</v>
      </c>
      <c r="AI15" s="55">
        <v>7</v>
      </c>
      <c r="AJ15" s="55">
        <v>8</v>
      </c>
      <c r="AK15" s="55">
        <v>8</v>
      </c>
      <c r="AL15" s="56">
        <v>78</v>
      </c>
      <c r="AM15" s="55">
        <v>16</v>
      </c>
      <c r="AN15" s="55">
        <v>36</v>
      </c>
      <c r="AO15" s="55">
        <v>7</v>
      </c>
      <c r="AP15" s="55">
        <v>5</v>
      </c>
      <c r="AQ15" s="55">
        <v>8</v>
      </c>
      <c r="AR15" s="55">
        <v>5</v>
      </c>
      <c r="AS15" s="56">
        <v>77</v>
      </c>
      <c r="AT15" s="55">
        <v>15</v>
      </c>
      <c r="AU15" s="55">
        <v>31</v>
      </c>
      <c r="AV15" s="55">
        <v>7</v>
      </c>
      <c r="AW15" s="55">
        <v>6</v>
      </c>
      <c r="AX15" s="55">
        <v>7</v>
      </c>
      <c r="AY15" s="55">
        <v>7</v>
      </c>
      <c r="AZ15" s="56">
        <v>73</v>
      </c>
      <c r="BA15" s="55">
        <v>16</v>
      </c>
      <c r="BB15" s="55">
        <v>32</v>
      </c>
      <c r="BC15" s="55">
        <v>8.5</v>
      </c>
      <c r="BD15" s="55">
        <v>6.5</v>
      </c>
      <c r="BE15" s="55">
        <v>8</v>
      </c>
      <c r="BF15" s="55">
        <v>7</v>
      </c>
      <c r="BG15" s="56">
        <v>78</v>
      </c>
      <c r="BH15" s="56">
        <v>77.4</v>
      </c>
      <c r="BI15" s="56">
        <v>38.7</v>
      </c>
      <c r="BJ15" s="55">
        <v>70.45</v>
      </c>
      <c r="BK15" s="56">
        <f t="shared" si="0"/>
        <v>14</v>
      </c>
      <c r="BL15" s="41" t="str">
        <f t="shared" si="1"/>
        <v>否</v>
      </c>
    </row>
    <row r="16" spans="1:64" s="51" customFormat="1" ht="18.75" customHeight="1">
      <c r="A16" s="52" t="s">
        <v>61</v>
      </c>
      <c r="B16" s="53" t="s">
        <v>11</v>
      </c>
      <c r="C16" s="53" t="s">
        <v>62</v>
      </c>
      <c r="D16" s="53" t="s">
        <v>63</v>
      </c>
      <c r="E16" s="53" t="s">
        <v>14</v>
      </c>
      <c r="F16" s="53">
        <v>64</v>
      </c>
      <c r="G16" s="53"/>
      <c r="H16" s="53">
        <v>32</v>
      </c>
      <c r="I16" s="53">
        <v>17</v>
      </c>
      <c r="J16" s="53" t="s">
        <v>438</v>
      </c>
      <c r="K16" s="55">
        <v>15</v>
      </c>
      <c r="L16" s="55">
        <v>34</v>
      </c>
      <c r="M16" s="55">
        <v>7</v>
      </c>
      <c r="N16" s="55">
        <v>5</v>
      </c>
      <c r="O16" s="55">
        <v>6</v>
      </c>
      <c r="P16" s="55">
        <v>8</v>
      </c>
      <c r="Q16" s="56">
        <v>75</v>
      </c>
      <c r="R16" s="55">
        <v>15</v>
      </c>
      <c r="S16" s="55">
        <v>35</v>
      </c>
      <c r="T16" s="55">
        <v>9</v>
      </c>
      <c r="U16" s="55">
        <v>7</v>
      </c>
      <c r="V16" s="55">
        <v>7</v>
      </c>
      <c r="W16" s="55">
        <v>8</v>
      </c>
      <c r="X16" s="56">
        <v>81</v>
      </c>
      <c r="Y16" s="55">
        <v>15</v>
      </c>
      <c r="Z16" s="55">
        <v>35</v>
      </c>
      <c r="AA16" s="55">
        <v>6</v>
      </c>
      <c r="AB16" s="55">
        <v>4</v>
      </c>
      <c r="AC16" s="55">
        <v>7</v>
      </c>
      <c r="AD16" s="55">
        <v>8</v>
      </c>
      <c r="AE16" s="56">
        <v>75</v>
      </c>
      <c r="AF16" s="55">
        <v>16</v>
      </c>
      <c r="AG16" s="55">
        <v>31</v>
      </c>
      <c r="AH16" s="55">
        <v>9</v>
      </c>
      <c r="AI16" s="55">
        <v>6</v>
      </c>
      <c r="AJ16" s="55">
        <v>8</v>
      </c>
      <c r="AK16" s="55">
        <v>9</v>
      </c>
      <c r="AL16" s="56">
        <v>79</v>
      </c>
      <c r="AM16" s="55">
        <v>17</v>
      </c>
      <c r="AN16" s="55">
        <v>37</v>
      </c>
      <c r="AO16" s="55">
        <v>7</v>
      </c>
      <c r="AP16" s="55">
        <v>5</v>
      </c>
      <c r="AQ16" s="55">
        <v>7</v>
      </c>
      <c r="AR16" s="55">
        <v>5</v>
      </c>
      <c r="AS16" s="56">
        <v>78</v>
      </c>
      <c r="AT16" s="55">
        <v>15</v>
      </c>
      <c r="AU16" s="55">
        <v>31</v>
      </c>
      <c r="AV16" s="55">
        <v>8</v>
      </c>
      <c r="AW16" s="55">
        <v>6</v>
      </c>
      <c r="AX16" s="55">
        <v>7</v>
      </c>
      <c r="AY16" s="55">
        <v>7</v>
      </c>
      <c r="AZ16" s="56">
        <v>74</v>
      </c>
      <c r="BA16" s="55">
        <v>14</v>
      </c>
      <c r="BB16" s="55">
        <v>30</v>
      </c>
      <c r="BC16" s="55">
        <v>8</v>
      </c>
      <c r="BD16" s="55">
        <v>6</v>
      </c>
      <c r="BE16" s="55">
        <v>7</v>
      </c>
      <c r="BF16" s="55">
        <v>7</v>
      </c>
      <c r="BG16" s="56">
        <v>72</v>
      </c>
      <c r="BH16" s="56">
        <v>76.2</v>
      </c>
      <c r="BI16" s="56">
        <v>38.1</v>
      </c>
      <c r="BJ16" s="55">
        <v>70.1</v>
      </c>
      <c r="BK16" s="56">
        <f t="shared" si="0"/>
        <v>15</v>
      </c>
      <c r="BL16" s="41" t="str">
        <f t="shared" si="1"/>
        <v>否</v>
      </c>
    </row>
    <row r="17" spans="1:64" s="51" customFormat="1" ht="18.75" customHeight="1">
      <c r="A17" s="52" t="s">
        <v>31</v>
      </c>
      <c r="B17" s="53" t="s">
        <v>11</v>
      </c>
      <c r="C17" s="54" t="s">
        <v>497</v>
      </c>
      <c r="D17" s="53" t="s">
        <v>33</v>
      </c>
      <c r="E17" s="53" t="s">
        <v>14</v>
      </c>
      <c r="F17" s="53">
        <v>67.5</v>
      </c>
      <c r="G17" s="53"/>
      <c r="H17" s="53">
        <v>33.75</v>
      </c>
      <c r="I17" s="53">
        <v>5</v>
      </c>
      <c r="J17" s="53" t="s">
        <v>438</v>
      </c>
      <c r="K17" s="55">
        <v>16</v>
      </c>
      <c r="L17" s="55">
        <v>34</v>
      </c>
      <c r="M17" s="55">
        <v>7</v>
      </c>
      <c r="N17" s="55">
        <v>5</v>
      </c>
      <c r="O17" s="55">
        <v>7</v>
      </c>
      <c r="P17" s="55">
        <v>0</v>
      </c>
      <c r="Q17" s="56">
        <v>69</v>
      </c>
      <c r="R17" s="55">
        <v>15</v>
      </c>
      <c r="S17" s="55">
        <v>35</v>
      </c>
      <c r="T17" s="55">
        <v>8</v>
      </c>
      <c r="U17" s="55">
        <v>8</v>
      </c>
      <c r="V17" s="55">
        <v>7</v>
      </c>
      <c r="W17" s="55">
        <v>0</v>
      </c>
      <c r="X17" s="56">
        <v>73</v>
      </c>
      <c r="Y17" s="55">
        <v>17</v>
      </c>
      <c r="Z17" s="55">
        <v>31</v>
      </c>
      <c r="AA17" s="55">
        <v>6</v>
      </c>
      <c r="AB17" s="55">
        <v>5</v>
      </c>
      <c r="AC17" s="55">
        <v>6</v>
      </c>
      <c r="AD17" s="55">
        <v>0</v>
      </c>
      <c r="AE17" s="56">
        <v>65</v>
      </c>
      <c r="AF17" s="55">
        <v>16</v>
      </c>
      <c r="AG17" s="55">
        <v>31</v>
      </c>
      <c r="AH17" s="55">
        <v>7</v>
      </c>
      <c r="AI17" s="55">
        <v>6</v>
      </c>
      <c r="AJ17" s="55">
        <v>7</v>
      </c>
      <c r="AK17" s="55">
        <v>5</v>
      </c>
      <c r="AL17" s="56">
        <v>72</v>
      </c>
      <c r="AM17" s="55">
        <v>19</v>
      </c>
      <c r="AN17" s="55">
        <v>36</v>
      </c>
      <c r="AO17" s="55">
        <v>6</v>
      </c>
      <c r="AP17" s="55">
        <v>5</v>
      </c>
      <c r="AQ17" s="55">
        <v>5</v>
      </c>
      <c r="AR17" s="55">
        <v>3</v>
      </c>
      <c r="AS17" s="56">
        <v>74</v>
      </c>
      <c r="AT17" s="55">
        <v>15</v>
      </c>
      <c r="AU17" s="55">
        <v>31</v>
      </c>
      <c r="AV17" s="55">
        <v>7</v>
      </c>
      <c r="AW17" s="55">
        <v>7</v>
      </c>
      <c r="AX17" s="55">
        <v>7</v>
      </c>
      <c r="AY17" s="55">
        <v>5</v>
      </c>
      <c r="AZ17" s="56">
        <v>72</v>
      </c>
      <c r="BA17" s="55">
        <v>15</v>
      </c>
      <c r="BB17" s="55">
        <v>28</v>
      </c>
      <c r="BC17" s="55">
        <v>7</v>
      </c>
      <c r="BD17" s="55">
        <v>6</v>
      </c>
      <c r="BE17" s="55">
        <v>8</v>
      </c>
      <c r="BF17" s="55">
        <v>5</v>
      </c>
      <c r="BG17" s="56">
        <v>69</v>
      </c>
      <c r="BH17" s="56">
        <v>71</v>
      </c>
      <c r="BI17" s="56">
        <v>35.5</v>
      </c>
      <c r="BJ17" s="55">
        <v>69.25</v>
      </c>
      <c r="BK17" s="56">
        <f t="shared" si="0"/>
        <v>16</v>
      </c>
      <c r="BL17" s="41" t="str">
        <f t="shared" si="1"/>
        <v>否</v>
      </c>
    </row>
    <row r="18" spans="1:64" s="51" customFormat="1" ht="18.75" customHeight="1">
      <c r="A18" s="52" t="s">
        <v>55</v>
      </c>
      <c r="B18" s="53" t="s">
        <v>11</v>
      </c>
      <c r="C18" s="53" t="s">
        <v>56</v>
      </c>
      <c r="D18" s="53" t="s">
        <v>57</v>
      </c>
      <c r="E18" s="53" t="s">
        <v>14</v>
      </c>
      <c r="F18" s="53">
        <v>65</v>
      </c>
      <c r="G18" s="53"/>
      <c r="H18" s="53">
        <v>32.5</v>
      </c>
      <c r="I18" s="53">
        <v>12</v>
      </c>
      <c r="J18" s="53" t="s">
        <v>438</v>
      </c>
      <c r="K18" s="55">
        <v>16</v>
      </c>
      <c r="L18" s="55">
        <v>35</v>
      </c>
      <c r="M18" s="55">
        <v>8</v>
      </c>
      <c r="N18" s="55">
        <v>8</v>
      </c>
      <c r="O18" s="55">
        <v>0</v>
      </c>
      <c r="P18" s="55">
        <v>0</v>
      </c>
      <c r="Q18" s="56">
        <v>67</v>
      </c>
      <c r="R18" s="55">
        <v>18</v>
      </c>
      <c r="S18" s="55">
        <v>35</v>
      </c>
      <c r="T18" s="55">
        <v>9</v>
      </c>
      <c r="U18" s="55">
        <v>9</v>
      </c>
      <c r="V18" s="55">
        <v>0</v>
      </c>
      <c r="W18" s="55">
        <v>0</v>
      </c>
      <c r="X18" s="56">
        <v>71</v>
      </c>
      <c r="Y18" s="55">
        <v>18</v>
      </c>
      <c r="Z18" s="55">
        <v>30</v>
      </c>
      <c r="AA18" s="55">
        <v>5</v>
      </c>
      <c r="AB18" s="55">
        <v>5</v>
      </c>
      <c r="AC18" s="55">
        <v>0</v>
      </c>
      <c r="AD18" s="55">
        <v>0</v>
      </c>
      <c r="AE18" s="56">
        <v>58</v>
      </c>
      <c r="AF18" s="55">
        <v>16</v>
      </c>
      <c r="AG18" s="55">
        <v>31</v>
      </c>
      <c r="AH18" s="55">
        <v>6</v>
      </c>
      <c r="AI18" s="55">
        <v>6</v>
      </c>
      <c r="AJ18" s="55">
        <v>6</v>
      </c>
      <c r="AK18" s="55">
        <v>6</v>
      </c>
      <c r="AL18" s="56">
        <v>71</v>
      </c>
      <c r="AM18" s="55">
        <v>18</v>
      </c>
      <c r="AN18" s="55">
        <v>35</v>
      </c>
      <c r="AO18" s="55">
        <v>6</v>
      </c>
      <c r="AP18" s="55">
        <v>5</v>
      </c>
      <c r="AQ18" s="55">
        <v>3</v>
      </c>
      <c r="AR18" s="55">
        <v>3</v>
      </c>
      <c r="AS18" s="56">
        <v>70</v>
      </c>
      <c r="AT18" s="55">
        <v>15</v>
      </c>
      <c r="AU18" s="55">
        <v>30</v>
      </c>
      <c r="AV18" s="55">
        <v>7</v>
      </c>
      <c r="AW18" s="55">
        <v>6</v>
      </c>
      <c r="AX18" s="55">
        <v>5</v>
      </c>
      <c r="AY18" s="55">
        <v>5</v>
      </c>
      <c r="AZ18" s="56">
        <v>68</v>
      </c>
      <c r="BA18" s="55">
        <v>15</v>
      </c>
      <c r="BB18" s="55">
        <v>28</v>
      </c>
      <c r="BC18" s="55">
        <v>7</v>
      </c>
      <c r="BD18" s="55">
        <v>6</v>
      </c>
      <c r="BE18" s="55">
        <v>5</v>
      </c>
      <c r="BF18" s="55">
        <v>5</v>
      </c>
      <c r="BG18" s="56">
        <v>66</v>
      </c>
      <c r="BH18" s="56">
        <v>68.4</v>
      </c>
      <c r="BI18" s="56">
        <v>34.2</v>
      </c>
      <c r="BJ18" s="55">
        <v>66.7</v>
      </c>
      <c r="BK18" s="56">
        <f t="shared" si="0"/>
        <v>17</v>
      </c>
      <c r="BL18" s="41" t="str">
        <f t="shared" si="1"/>
        <v>否</v>
      </c>
    </row>
    <row r="19" spans="1:64" s="51" customFormat="1" ht="18.75" customHeight="1">
      <c r="A19" s="52" t="s">
        <v>359</v>
      </c>
      <c r="B19" s="53" t="s">
        <v>11</v>
      </c>
      <c r="C19" s="53" t="s">
        <v>360</v>
      </c>
      <c r="D19" s="53" t="s">
        <v>361</v>
      </c>
      <c r="E19" s="53" t="s">
        <v>358</v>
      </c>
      <c r="F19" s="53">
        <v>73</v>
      </c>
      <c r="G19" s="53"/>
      <c r="H19" s="53">
        <v>36.5</v>
      </c>
      <c r="I19" s="53">
        <v>1</v>
      </c>
      <c r="J19" s="53" t="s">
        <v>438</v>
      </c>
      <c r="K19" s="55">
        <v>16</v>
      </c>
      <c r="L19" s="55">
        <v>35</v>
      </c>
      <c r="M19" s="55">
        <v>7</v>
      </c>
      <c r="N19" s="55">
        <v>6</v>
      </c>
      <c r="O19" s="55">
        <v>7</v>
      </c>
      <c r="P19" s="55">
        <v>8</v>
      </c>
      <c r="Q19" s="56">
        <v>79</v>
      </c>
      <c r="R19" s="55">
        <v>15</v>
      </c>
      <c r="S19" s="55">
        <v>34</v>
      </c>
      <c r="T19" s="55">
        <v>9</v>
      </c>
      <c r="U19" s="55">
        <v>9</v>
      </c>
      <c r="V19" s="55">
        <v>8</v>
      </c>
      <c r="W19" s="55">
        <v>8</v>
      </c>
      <c r="X19" s="56">
        <v>83</v>
      </c>
      <c r="Y19" s="55">
        <v>18</v>
      </c>
      <c r="Z19" s="55">
        <v>35</v>
      </c>
      <c r="AA19" s="55">
        <v>6</v>
      </c>
      <c r="AB19" s="55">
        <v>7</v>
      </c>
      <c r="AC19" s="55">
        <v>7</v>
      </c>
      <c r="AD19" s="55">
        <v>8</v>
      </c>
      <c r="AE19" s="56">
        <v>81</v>
      </c>
      <c r="AF19" s="55">
        <v>16</v>
      </c>
      <c r="AG19" s="55">
        <v>31</v>
      </c>
      <c r="AH19" s="55">
        <v>9</v>
      </c>
      <c r="AI19" s="55">
        <v>7</v>
      </c>
      <c r="AJ19" s="55">
        <v>8</v>
      </c>
      <c r="AK19" s="55">
        <v>8</v>
      </c>
      <c r="AL19" s="56">
        <v>79</v>
      </c>
      <c r="AM19" s="55">
        <v>19</v>
      </c>
      <c r="AN19" s="55">
        <v>36</v>
      </c>
      <c r="AO19" s="55">
        <v>7</v>
      </c>
      <c r="AP19" s="55">
        <v>5</v>
      </c>
      <c r="AQ19" s="55">
        <v>7</v>
      </c>
      <c r="AR19" s="55">
        <v>8</v>
      </c>
      <c r="AS19" s="56">
        <v>82</v>
      </c>
      <c r="AT19" s="55">
        <v>15</v>
      </c>
      <c r="AU19" s="55">
        <v>31</v>
      </c>
      <c r="AV19" s="55">
        <v>7</v>
      </c>
      <c r="AW19" s="55">
        <v>9</v>
      </c>
      <c r="AX19" s="55">
        <v>8</v>
      </c>
      <c r="AY19" s="55">
        <v>7</v>
      </c>
      <c r="AZ19" s="56">
        <v>77</v>
      </c>
      <c r="BA19" s="55">
        <v>17</v>
      </c>
      <c r="BB19" s="55">
        <v>33</v>
      </c>
      <c r="BC19" s="55">
        <v>7</v>
      </c>
      <c r="BD19" s="55">
        <v>7</v>
      </c>
      <c r="BE19" s="55">
        <v>8</v>
      </c>
      <c r="BF19" s="55">
        <v>7</v>
      </c>
      <c r="BG19" s="56">
        <v>79</v>
      </c>
      <c r="BH19" s="56">
        <v>80</v>
      </c>
      <c r="BI19" s="56">
        <v>40</v>
      </c>
      <c r="BJ19" s="55">
        <v>76.5</v>
      </c>
      <c r="BK19" s="56">
        <f t="shared" si="0"/>
        <v>1</v>
      </c>
      <c r="BL19" s="41" t="str">
        <f t="shared" si="1"/>
        <v>是</v>
      </c>
    </row>
    <row r="20" spans="1:64" s="51" customFormat="1" ht="18.75" customHeight="1">
      <c r="A20" s="52" t="s">
        <v>355</v>
      </c>
      <c r="B20" s="53" t="s">
        <v>11</v>
      </c>
      <c r="C20" s="53" t="s">
        <v>356</v>
      </c>
      <c r="D20" s="53" t="s">
        <v>357</v>
      </c>
      <c r="E20" s="53" t="s">
        <v>358</v>
      </c>
      <c r="F20" s="53">
        <v>73</v>
      </c>
      <c r="G20" s="53"/>
      <c r="H20" s="53">
        <v>36.5</v>
      </c>
      <c r="I20" s="53">
        <v>1</v>
      </c>
      <c r="J20" s="53" t="s">
        <v>438</v>
      </c>
      <c r="K20" s="55">
        <v>15</v>
      </c>
      <c r="L20" s="55">
        <v>34</v>
      </c>
      <c r="M20" s="55">
        <v>7</v>
      </c>
      <c r="N20" s="55">
        <v>7</v>
      </c>
      <c r="O20" s="55">
        <v>6</v>
      </c>
      <c r="P20" s="55">
        <v>8</v>
      </c>
      <c r="Q20" s="56">
        <v>77</v>
      </c>
      <c r="R20" s="55">
        <v>15</v>
      </c>
      <c r="S20" s="55">
        <v>34</v>
      </c>
      <c r="T20" s="55">
        <v>8</v>
      </c>
      <c r="U20" s="55">
        <v>8</v>
      </c>
      <c r="V20" s="55">
        <v>8</v>
      </c>
      <c r="W20" s="55">
        <v>9</v>
      </c>
      <c r="X20" s="56">
        <v>82</v>
      </c>
      <c r="Y20" s="55">
        <v>18</v>
      </c>
      <c r="Z20" s="55">
        <v>35</v>
      </c>
      <c r="AA20" s="55">
        <v>6</v>
      </c>
      <c r="AB20" s="55">
        <v>7</v>
      </c>
      <c r="AC20" s="55">
        <v>6</v>
      </c>
      <c r="AD20" s="55">
        <v>9</v>
      </c>
      <c r="AE20" s="56">
        <v>81</v>
      </c>
      <c r="AF20" s="55">
        <v>16</v>
      </c>
      <c r="AG20" s="55">
        <v>30</v>
      </c>
      <c r="AH20" s="55">
        <v>9</v>
      </c>
      <c r="AI20" s="55">
        <v>6</v>
      </c>
      <c r="AJ20" s="55">
        <v>7</v>
      </c>
      <c r="AK20" s="55">
        <v>8</v>
      </c>
      <c r="AL20" s="56">
        <v>76</v>
      </c>
      <c r="AM20" s="55">
        <v>18</v>
      </c>
      <c r="AN20" s="55">
        <v>35</v>
      </c>
      <c r="AO20" s="55">
        <v>8</v>
      </c>
      <c r="AP20" s="55">
        <v>6</v>
      </c>
      <c r="AQ20" s="55">
        <v>5</v>
      </c>
      <c r="AR20" s="55">
        <v>8</v>
      </c>
      <c r="AS20" s="56">
        <v>80</v>
      </c>
      <c r="AT20" s="55">
        <v>16</v>
      </c>
      <c r="AU20" s="55">
        <v>31</v>
      </c>
      <c r="AV20" s="55">
        <v>8</v>
      </c>
      <c r="AW20" s="55">
        <v>7</v>
      </c>
      <c r="AX20" s="55">
        <v>7</v>
      </c>
      <c r="AY20" s="55">
        <v>9</v>
      </c>
      <c r="AZ20" s="56">
        <v>78</v>
      </c>
      <c r="BA20" s="55">
        <v>16</v>
      </c>
      <c r="BB20" s="55">
        <v>30</v>
      </c>
      <c r="BC20" s="55">
        <v>8</v>
      </c>
      <c r="BD20" s="55">
        <v>8</v>
      </c>
      <c r="BE20" s="55">
        <v>7</v>
      </c>
      <c r="BF20" s="55">
        <v>8</v>
      </c>
      <c r="BG20" s="56">
        <v>77</v>
      </c>
      <c r="BH20" s="56">
        <v>78.6</v>
      </c>
      <c r="BI20" s="56">
        <v>39.3</v>
      </c>
      <c r="BJ20" s="55">
        <v>75.8</v>
      </c>
      <c r="BK20" s="56">
        <f t="shared" si="0"/>
        <v>2</v>
      </c>
      <c r="BL20" s="41" t="str">
        <f t="shared" si="1"/>
        <v>是</v>
      </c>
    </row>
    <row r="21" spans="1:64" s="51" customFormat="1" ht="18.75" customHeight="1">
      <c r="A21" s="52" t="s">
        <v>365</v>
      </c>
      <c r="B21" s="53" t="s">
        <v>11</v>
      </c>
      <c r="C21" s="53" t="s">
        <v>366</v>
      </c>
      <c r="D21" s="53" t="s">
        <v>367</v>
      </c>
      <c r="E21" s="53" t="s">
        <v>358</v>
      </c>
      <c r="F21" s="53">
        <v>64.5</v>
      </c>
      <c r="G21" s="53"/>
      <c r="H21" s="53">
        <v>32.25</v>
      </c>
      <c r="I21" s="53">
        <v>4</v>
      </c>
      <c r="J21" s="53" t="s">
        <v>438</v>
      </c>
      <c r="K21" s="55">
        <v>17</v>
      </c>
      <c r="L21" s="55">
        <v>36</v>
      </c>
      <c r="M21" s="55">
        <v>8</v>
      </c>
      <c r="N21" s="55">
        <v>7</v>
      </c>
      <c r="O21" s="55">
        <v>6</v>
      </c>
      <c r="P21" s="55">
        <v>8</v>
      </c>
      <c r="Q21" s="56">
        <v>82</v>
      </c>
      <c r="R21" s="55">
        <v>15</v>
      </c>
      <c r="S21" s="55">
        <v>35</v>
      </c>
      <c r="T21" s="55">
        <v>9</v>
      </c>
      <c r="U21" s="55">
        <v>8</v>
      </c>
      <c r="V21" s="55">
        <v>8</v>
      </c>
      <c r="W21" s="55">
        <v>9</v>
      </c>
      <c r="X21" s="56">
        <v>84</v>
      </c>
      <c r="Y21" s="55">
        <v>18</v>
      </c>
      <c r="Z21" s="55">
        <v>35</v>
      </c>
      <c r="AA21" s="55">
        <v>7</v>
      </c>
      <c r="AB21" s="55">
        <v>8</v>
      </c>
      <c r="AC21" s="55">
        <v>6</v>
      </c>
      <c r="AD21" s="55">
        <v>7</v>
      </c>
      <c r="AE21" s="56">
        <v>81</v>
      </c>
      <c r="AF21" s="55">
        <v>17</v>
      </c>
      <c r="AG21" s="55">
        <v>31</v>
      </c>
      <c r="AH21" s="55">
        <v>9</v>
      </c>
      <c r="AI21" s="55">
        <v>8</v>
      </c>
      <c r="AJ21" s="55">
        <v>7</v>
      </c>
      <c r="AK21" s="55">
        <v>8</v>
      </c>
      <c r="AL21" s="56">
        <v>80</v>
      </c>
      <c r="AM21" s="55">
        <v>19</v>
      </c>
      <c r="AN21" s="55">
        <v>38</v>
      </c>
      <c r="AO21" s="55">
        <v>8</v>
      </c>
      <c r="AP21" s="55">
        <v>8</v>
      </c>
      <c r="AQ21" s="55">
        <v>6</v>
      </c>
      <c r="AR21" s="55">
        <v>7</v>
      </c>
      <c r="AS21" s="56">
        <v>86</v>
      </c>
      <c r="AT21" s="55">
        <v>16</v>
      </c>
      <c r="AU21" s="55">
        <v>32</v>
      </c>
      <c r="AV21" s="55">
        <v>8</v>
      </c>
      <c r="AW21" s="55">
        <v>8</v>
      </c>
      <c r="AX21" s="55">
        <v>7</v>
      </c>
      <c r="AY21" s="55">
        <v>8</v>
      </c>
      <c r="AZ21" s="56">
        <v>79</v>
      </c>
      <c r="BA21" s="55">
        <v>17</v>
      </c>
      <c r="BB21" s="55">
        <v>34</v>
      </c>
      <c r="BC21" s="55">
        <v>8</v>
      </c>
      <c r="BD21" s="55">
        <v>8</v>
      </c>
      <c r="BE21" s="55">
        <v>7</v>
      </c>
      <c r="BF21" s="55">
        <v>8</v>
      </c>
      <c r="BG21" s="56">
        <v>82</v>
      </c>
      <c r="BH21" s="56">
        <v>81.8</v>
      </c>
      <c r="BI21" s="56">
        <v>40.9</v>
      </c>
      <c r="BJ21" s="55">
        <v>73.15</v>
      </c>
      <c r="BK21" s="56">
        <f t="shared" si="0"/>
        <v>3</v>
      </c>
      <c r="BL21" s="41" t="str">
        <f t="shared" si="1"/>
        <v>是</v>
      </c>
    </row>
    <row r="22" spans="1:64" s="51" customFormat="1" ht="18.75" customHeight="1">
      <c r="A22" s="52" t="s">
        <v>377</v>
      </c>
      <c r="B22" s="53" t="s">
        <v>11</v>
      </c>
      <c r="C22" s="53" t="s">
        <v>378</v>
      </c>
      <c r="D22" s="53" t="s">
        <v>379</v>
      </c>
      <c r="E22" s="53" t="s">
        <v>358</v>
      </c>
      <c r="F22" s="53">
        <v>63.5</v>
      </c>
      <c r="G22" s="53"/>
      <c r="H22" s="53">
        <v>31.75</v>
      </c>
      <c r="I22" s="53">
        <v>6</v>
      </c>
      <c r="J22" s="53" t="s">
        <v>438</v>
      </c>
      <c r="K22" s="55">
        <v>15</v>
      </c>
      <c r="L22" s="55">
        <v>35</v>
      </c>
      <c r="M22" s="55">
        <v>7</v>
      </c>
      <c r="N22" s="55">
        <v>6</v>
      </c>
      <c r="O22" s="55">
        <v>8</v>
      </c>
      <c r="P22" s="55">
        <v>7</v>
      </c>
      <c r="Q22" s="56">
        <v>78</v>
      </c>
      <c r="R22" s="55">
        <v>14</v>
      </c>
      <c r="S22" s="55">
        <v>35</v>
      </c>
      <c r="T22" s="55">
        <v>9</v>
      </c>
      <c r="U22" s="55">
        <v>8</v>
      </c>
      <c r="V22" s="55">
        <v>9</v>
      </c>
      <c r="W22" s="55">
        <v>9</v>
      </c>
      <c r="X22" s="56">
        <v>84</v>
      </c>
      <c r="Y22" s="55">
        <v>18</v>
      </c>
      <c r="Z22" s="55">
        <v>34</v>
      </c>
      <c r="AA22" s="55">
        <v>7</v>
      </c>
      <c r="AB22" s="55">
        <v>8</v>
      </c>
      <c r="AC22" s="55">
        <v>8</v>
      </c>
      <c r="AD22" s="55">
        <v>7</v>
      </c>
      <c r="AE22" s="56">
        <v>82</v>
      </c>
      <c r="AF22" s="55">
        <v>17</v>
      </c>
      <c r="AG22" s="55">
        <v>30</v>
      </c>
      <c r="AH22" s="55">
        <v>8</v>
      </c>
      <c r="AI22" s="55">
        <v>7</v>
      </c>
      <c r="AJ22" s="55">
        <v>8</v>
      </c>
      <c r="AK22" s="55">
        <v>8</v>
      </c>
      <c r="AL22" s="56">
        <v>78</v>
      </c>
      <c r="AM22" s="55">
        <v>18</v>
      </c>
      <c r="AN22" s="55">
        <v>37</v>
      </c>
      <c r="AO22" s="55">
        <v>6</v>
      </c>
      <c r="AP22" s="55">
        <v>6</v>
      </c>
      <c r="AQ22" s="55">
        <v>9</v>
      </c>
      <c r="AR22" s="55">
        <v>6</v>
      </c>
      <c r="AS22" s="56">
        <v>82</v>
      </c>
      <c r="AT22" s="55">
        <v>16</v>
      </c>
      <c r="AU22" s="55">
        <v>33</v>
      </c>
      <c r="AV22" s="55">
        <v>7</v>
      </c>
      <c r="AW22" s="55">
        <v>7</v>
      </c>
      <c r="AX22" s="55">
        <v>9</v>
      </c>
      <c r="AY22" s="55">
        <v>8</v>
      </c>
      <c r="AZ22" s="56">
        <v>80</v>
      </c>
      <c r="BA22" s="55">
        <v>16</v>
      </c>
      <c r="BB22" s="55">
        <v>33</v>
      </c>
      <c r="BC22" s="55">
        <v>8</v>
      </c>
      <c r="BD22" s="55">
        <v>7</v>
      </c>
      <c r="BE22" s="55">
        <v>8</v>
      </c>
      <c r="BF22" s="55">
        <v>7</v>
      </c>
      <c r="BG22" s="56">
        <v>79</v>
      </c>
      <c r="BH22" s="56">
        <v>80.2</v>
      </c>
      <c r="BI22" s="56">
        <v>40.1</v>
      </c>
      <c r="BJ22" s="55">
        <v>71.85</v>
      </c>
      <c r="BK22" s="56">
        <f t="shared" si="0"/>
        <v>4</v>
      </c>
      <c r="BL22" s="41" t="str">
        <f t="shared" si="1"/>
        <v>是</v>
      </c>
    </row>
    <row r="23" spans="1:64" s="51" customFormat="1" ht="18.75" customHeight="1">
      <c r="A23" s="52" t="s">
        <v>262</v>
      </c>
      <c r="B23" s="53" t="s">
        <v>11</v>
      </c>
      <c r="C23" s="53" t="s">
        <v>386</v>
      </c>
      <c r="D23" s="53" t="s">
        <v>387</v>
      </c>
      <c r="E23" s="53" t="s">
        <v>358</v>
      </c>
      <c r="F23" s="53">
        <v>59.5</v>
      </c>
      <c r="G23" s="53"/>
      <c r="H23" s="53">
        <v>29.75</v>
      </c>
      <c r="I23" s="53">
        <v>11</v>
      </c>
      <c r="J23" s="53" t="s">
        <v>438</v>
      </c>
      <c r="K23" s="55">
        <v>16</v>
      </c>
      <c r="L23" s="55">
        <v>36</v>
      </c>
      <c r="M23" s="55">
        <v>8</v>
      </c>
      <c r="N23" s="55">
        <v>8</v>
      </c>
      <c r="O23" s="55">
        <v>7</v>
      </c>
      <c r="P23" s="55">
        <v>8</v>
      </c>
      <c r="Q23" s="56">
        <v>83</v>
      </c>
      <c r="R23" s="55">
        <v>14</v>
      </c>
      <c r="S23" s="55">
        <v>35</v>
      </c>
      <c r="T23" s="55">
        <v>9</v>
      </c>
      <c r="U23" s="55">
        <v>9</v>
      </c>
      <c r="V23" s="55">
        <v>9</v>
      </c>
      <c r="W23" s="55">
        <v>9</v>
      </c>
      <c r="X23" s="56">
        <v>85</v>
      </c>
      <c r="Y23" s="55">
        <v>18</v>
      </c>
      <c r="Z23" s="55">
        <v>34</v>
      </c>
      <c r="AA23" s="55">
        <v>8</v>
      </c>
      <c r="AB23" s="55">
        <v>9</v>
      </c>
      <c r="AC23" s="55">
        <v>6</v>
      </c>
      <c r="AD23" s="55">
        <v>6</v>
      </c>
      <c r="AE23" s="56">
        <v>81</v>
      </c>
      <c r="AF23" s="55">
        <v>17</v>
      </c>
      <c r="AG23" s="55">
        <v>30</v>
      </c>
      <c r="AH23" s="55">
        <v>9</v>
      </c>
      <c r="AI23" s="55">
        <v>9</v>
      </c>
      <c r="AJ23" s="55">
        <v>9</v>
      </c>
      <c r="AK23" s="55">
        <v>8</v>
      </c>
      <c r="AL23" s="56">
        <v>82</v>
      </c>
      <c r="AM23" s="55">
        <v>18</v>
      </c>
      <c r="AN23" s="55">
        <v>37</v>
      </c>
      <c r="AO23" s="55">
        <v>8</v>
      </c>
      <c r="AP23" s="55">
        <v>9</v>
      </c>
      <c r="AQ23" s="55">
        <v>7</v>
      </c>
      <c r="AR23" s="55">
        <v>6</v>
      </c>
      <c r="AS23" s="56">
        <v>85</v>
      </c>
      <c r="AT23" s="55">
        <v>16</v>
      </c>
      <c r="AU23" s="55">
        <v>33</v>
      </c>
      <c r="AV23" s="55">
        <v>9</v>
      </c>
      <c r="AW23" s="55">
        <v>9</v>
      </c>
      <c r="AX23" s="55">
        <v>8</v>
      </c>
      <c r="AY23" s="55">
        <v>8</v>
      </c>
      <c r="AZ23" s="56">
        <v>83</v>
      </c>
      <c r="BA23" s="55">
        <v>17</v>
      </c>
      <c r="BB23" s="55">
        <v>32</v>
      </c>
      <c r="BC23" s="55">
        <v>9</v>
      </c>
      <c r="BD23" s="55">
        <v>9</v>
      </c>
      <c r="BE23" s="55">
        <v>8</v>
      </c>
      <c r="BF23" s="55">
        <v>7</v>
      </c>
      <c r="BG23" s="56">
        <v>82</v>
      </c>
      <c r="BH23" s="56">
        <v>83</v>
      </c>
      <c r="BI23" s="56">
        <v>41.5</v>
      </c>
      <c r="BJ23" s="55">
        <v>71.25</v>
      </c>
      <c r="BK23" s="56">
        <f t="shared" si="0"/>
        <v>5</v>
      </c>
      <c r="BL23" s="41" t="str">
        <f t="shared" si="1"/>
        <v>否</v>
      </c>
    </row>
    <row r="24" spans="1:64" s="51" customFormat="1" ht="18.75" customHeight="1">
      <c r="A24" s="52" t="s">
        <v>380</v>
      </c>
      <c r="B24" s="53" t="s">
        <v>11</v>
      </c>
      <c r="C24" s="53" t="s">
        <v>381</v>
      </c>
      <c r="D24" s="53" t="s">
        <v>382</v>
      </c>
      <c r="E24" s="53" t="s">
        <v>358</v>
      </c>
      <c r="F24" s="53">
        <v>61.5</v>
      </c>
      <c r="G24" s="53"/>
      <c r="H24" s="53">
        <v>30.75</v>
      </c>
      <c r="I24" s="53">
        <v>9</v>
      </c>
      <c r="J24" s="53" t="s">
        <v>438</v>
      </c>
      <c r="K24" s="55">
        <v>16</v>
      </c>
      <c r="L24" s="55">
        <v>35</v>
      </c>
      <c r="M24" s="55">
        <v>8</v>
      </c>
      <c r="N24" s="55">
        <v>5</v>
      </c>
      <c r="O24" s="55">
        <v>6</v>
      </c>
      <c r="P24" s="55">
        <v>8</v>
      </c>
      <c r="Q24" s="56">
        <v>78</v>
      </c>
      <c r="R24" s="55">
        <v>14</v>
      </c>
      <c r="S24" s="55">
        <v>35</v>
      </c>
      <c r="T24" s="55">
        <v>9</v>
      </c>
      <c r="U24" s="55">
        <v>8</v>
      </c>
      <c r="V24" s="55">
        <v>9</v>
      </c>
      <c r="W24" s="55">
        <v>9</v>
      </c>
      <c r="X24" s="56">
        <v>84</v>
      </c>
      <c r="Y24" s="55">
        <v>18</v>
      </c>
      <c r="Z24" s="55">
        <v>30</v>
      </c>
      <c r="AA24" s="55">
        <v>6</v>
      </c>
      <c r="AB24" s="55">
        <v>6</v>
      </c>
      <c r="AC24" s="55">
        <v>5</v>
      </c>
      <c r="AD24" s="55">
        <v>5</v>
      </c>
      <c r="AE24" s="56">
        <v>70</v>
      </c>
      <c r="AF24" s="55">
        <v>16</v>
      </c>
      <c r="AG24" s="55">
        <v>31</v>
      </c>
      <c r="AH24" s="55">
        <v>9</v>
      </c>
      <c r="AI24" s="55">
        <v>6</v>
      </c>
      <c r="AJ24" s="55">
        <v>8</v>
      </c>
      <c r="AK24" s="55">
        <v>9</v>
      </c>
      <c r="AL24" s="56">
        <v>79</v>
      </c>
      <c r="AM24" s="55">
        <v>17</v>
      </c>
      <c r="AN24" s="55">
        <v>36</v>
      </c>
      <c r="AO24" s="55">
        <v>8</v>
      </c>
      <c r="AP24" s="55">
        <v>5</v>
      </c>
      <c r="AQ24" s="55">
        <v>6</v>
      </c>
      <c r="AR24" s="55">
        <v>8</v>
      </c>
      <c r="AS24" s="56">
        <v>80</v>
      </c>
      <c r="AT24" s="55">
        <v>16</v>
      </c>
      <c r="AU24" s="55">
        <v>33</v>
      </c>
      <c r="AV24" s="55">
        <v>9</v>
      </c>
      <c r="AW24" s="55">
        <v>7</v>
      </c>
      <c r="AX24" s="55">
        <v>6</v>
      </c>
      <c r="AY24" s="55">
        <v>9</v>
      </c>
      <c r="AZ24" s="56">
        <v>80</v>
      </c>
      <c r="BA24" s="55">
        <v>15</v>
      </c>
      <c r="BB24" s="55">
        <v>30</v>
      </c>
      <c r="BC24" s="55">
        <v>8</v>
      </c>
      <c r="BD24" s="55">
        <v>7</v>
      </c>
      <c r="BE24" s="55">
        <v>6</v>
      </c>
      <c r="BF24" s="55">
        <v>8</v>
      </c>
      <c r="BG24" s="56">
        <v>74</v>
      </c>
      <c r="BH24" s="56">
        <v>78.2</v>
      </c>
      <c r="BI24" s="56">
        <v>39.1</v>
      </c>
      <c r="BJ24" s="55">
        <v>69.85</v>
      </c>
      <c r="BK24" s="56">
        <f t="shared" si="0"/>
        <v>6</v>
      </c>
      <c r="BL24" s="41" t="str">
        <f t="shared" si="1"/>
        <v>否</v>
      </c>
    </row>
    <row r="25" spans="1:64" s="51" customFormat="1" ht="18.75" customHeight="1">
      <c r="A25" s="52" t="s">
        <v>383</v>
      </c>
      <c r="B25" s="53" t="s">
        <v>11</v>
      </c>
      <c r="C25" s="53" t="s">
        <v>384</v>
      </c>
      <c r="D25" s="53" t="s">
        <v>385</v>
      </c>
      <c r="E25" s="53" t="s">
        <v>358</v>
      </c>
      <c r="F25" s="53">
        <v>60.5</v>
      </c>
      <c r="G25" s="53"/>
      <c r="H25" s="53">
        <v>30.25</v>
      </c>
      <c r="I25" s="53">
        <v>10</v>
      </c>
      <c r="J25" s="53" t="s">
        <v>438</v>
      </c>
      <c r="K25" s="55">
        <v>15</v>
      </c>
      <c r="L25" s="55">
        <v>34</v>
      </c>
      <c r="M25" s="55">
        <v>7</v>
      </c>
      <c r="N25" s="55">
        <v>6</v>
      </c>
      <c r="O25" s="55">
        <v>6</v>
      </c>
      <c r="P25" s="55">
        <v>7</v>
      </c>
      <c r="Q25" s="56">
        <v>75</v>
      </c>
      <c r="R25" s="55">
        <v>15</v>
      </c>
      <c r="S25" s="55">
        <v>34</v>
      </c>
      <c r="T25" s="55">
        <v>9</v>
      </c>
      <c r="U25" s="55">
        <v>8</v>
      </c>
      <c r="V25" s="55">
        <v>8</v>
      </c>
      <c r="W25" s="55">
        <v>8</v>
      </c>
      <c r="X25" s="56">
        <v>82</v>
      </c>
      <c r="Y25" s="55">
        <v>18</v>
      </c>
      <c r="Z25" s="55">
        <v>30</v>
      </c>
      <c r="AA25" s="55">
        <v>6</v>
      </c>
      <c r="AB25" s="55">
        <v>6</v>
      </c>
      <c r="AC25" s="55">
        <v>6</v>
      </c>
      <c r="AD25" s="55">
        <v>6</v>
      </c>
      <c r="AE25" s="56">
        <v>72</v>
      </c>
      <c r="AF25" s="55">
        <v>16</v>
      </c>
      <c r="AG25" s="55">
        <v>30</v>
      </c>
      <c r="AH25" s="55">
        <v>8</v>
      </c>
      <c r="AI25" s="55">
        <v>6</v>
      </c>
      <c r="AJ25" s="55">
        <v>8</v>
      </c>
      <c r="AK25" s="55">
        <v>8</v>
      </c>
      <c r="AL25" s="56">
        <v>76</v>
      </c>
      <c r="AM25" s="55">
        <v>16</v>
      </c>
      <c r="AN25" s="55">
        <v>35</v>
      </c>
      <c r="AO25" s="55">
        <v>7</v>
      </c>
      <c r="AP25" s="55">
        <v>5</v>
      </c>
      <c r="AQ25" s="55">
        <v>6</v>
      </c>
      <c r="AR25" s="55">
        <v>6</v>
      </c>
      <c r="AS25" s="56">
        <v>75</v>
      </c>
      <c r="AT25" s="55">
        <v>15</v>
      </c>
      <c r="AU25" s="55">
        <v>32</v>
      </c>
      <c r="AV25" s="55">
        <v>8</v>
      </c>
      <c r="AW25" s="55">
        <v>7</v>
      </c>
      <c r="AX25" s="55">
        <v>6</v>
      </c>
      <c r="AY25" s="55">
        <v>7</v>
      </c>
      <c r="AZ25" s="56">
        <v>75</v>
      </c>
      <c r="BA25" s="55">
        <v>15</v>
      </c>
      <c r="BB25" s="55">
        <v>33</v>
      </c>
      <c r="BC25" s="55">
        <v>8</v>
      </c>
      <c r="BD25" s="55">
        <v>7</v>
      </c>
      <c r="BE25" s="55">
        <v>8</v>
      </c>
      <c r="BF25" s="55">
        <v>7</v>
      </c>
      <c r="BG25" s="56">
        <v>78</v>
      </c>
      <c r="BH25" s="56">
        <v>75.8</v>
      </c>
      <c r="BI25" s="56">
        <v>37.9</v>
      </c>
      <c r="BJ25" s="55">
        <v>68.15</v>
      </c>
      <c r="BK25" s="56">
        <f t="shared" si="0"/>
        <v>7</v>
      </c>
      <c r="BL25" s="41" t="str">
        <f t="shared" si="1"/>
        <v>否</v>
      </c>
    </row>
    <row r="26" spans="1:64" s="51" customFormat="1" ht="18.75" customHeight="1">
      <c r="A26" s="52" t="s">
        <v>388</v>
      </c>
      <c r="B26" s="53" t="s">
        <v>11</v>
      </c>
      <c r="C26" s="53" t="s">
        <v>389</v>
      </c>
      <c r="D26" s="53" t="s">
        <v>390</v>
      </c>
      <c r="E26" s="53" t="s">
        <v>358</v>
      </c>
      <c r="F26" s="53">
        <v>56</v>
      </c>
      <c r="G26" s="53"/>
      <c r="H26" s="53">
        <v>28</v>
      </c>
      <c r="I26" s="53">
        <v>12</v>
      </c>
      <c r="J26" s="53" t="s">
        <v>438</v>
      </c>
      <c r="K26" s="55">
        <v>14</v>
      </c>
      <c r="L26" s="55">
        <v>34</v>
      </c>
      <c r="M26" s="55">
        <v>6</v>
      </c>
      <c r="N26" s="55">
        <v>0</v>
      </c>
      <c r="O26" s="55">
        <v>6</v>
      </c>
      <c r="P26" s="55">
        <v>7</v>
      </c>
      <c r="Q26" s="56">
        <v>67</v>
      </c>
      <c r="R26" s="55">
        <v>12</v>
      </c>
      <c r="S26" s="55">
        <v>34</v>
      </c>
      <c r="T26" s="55">
        <v>9</v>
      </c>
      <c r="U26" s="55">
        <v>0</v>
      </c>
      <c r="V26" s="55">
        <v>8</v>
      </c>
      <c r="W26" s="55">
        <v>8</v>
      </c>
      <c r="X26" s="56">
        <v>71</v>
      </c>
      <c r="Y26" s="55">
        <v>18</v>
      </c>
      <c r="Z26" s="55">
        <v>35</v>
      </c>
      <c r="AA26" s="55">
        <v>5</v>
      </c>
      <c r="AB26" s="55">
        <v>3</v>
      </c>
      <c r="AC26" s="55">
        <v>7</v>
      </c>
      <c r="AD26" s="55">
        <v>7</v>
      </c>
      <c r="AE26" s="56">
        <v>75</v>
      </c>
      <c r="AF26" s="55">
        <v>15</v>
      </c>
      <c r="AG26" s="55">
        <v>30</v>
      </c>
      <c r="AH26" s="55">
        <v>8</v>
      </c>
      <c r="AI26" s="55">
        <v>5</v>
      </c>
      <c r="AJ26" s="55">
        <v>7</v>
      </c>
      <c r="AK26" s="55">
        <v>8</v>
      </c>
      <c r="AL26" s="56">
        <v>73</v>
      </c>
      <c r="AM26" s="55">
        <v>17</v>
      </c>
      <c r="AN26" s="55">
        <v>37</v>
      </c>
      <c r="AO26" s="55">
        <v>7</v>
      </c>
      <c r="AP26" s="55">
        <v>4</v>
      </c>
      <c r="AQ26" s="55">
        <v>6</v>
      </c>
      <c r="AR26" s="55">
        <v>5</v>
      </c>
      <c r="AS26" s="56">
        <v>76</v>
      </c>
      <c r="AT26" s="55">
        <v>15</v>
      </c>
      <c r="AU26" s="55">
        <v>33</v>
      </c>
      <c r="AV26" s="55">
        <v>7</v>
      </c>
      <c r="AW26" s="55">
        <v>5</v>
      </c>
      <c r="AX26" s="55">
        <v>6</v>
      </c>
      <c r="AY26" s="55">
        <v>7</v>
      </c>
      <c r="AZ26" s="56">
        <v>73</v>
      </c>
      <c r="BA26" s="55">
        <v>13</v>
      </c>
      <c r="BB26" s="55">
        <v>32</v>
      </c>
      <c r="BC26" s="55">
        <v>7</v>
      </c>
      <c r="BD26" s="55">
        <v>5</v>
      </c>
      <c r="BE26" s="55">
        <v>7</v>
      </c>
      <c r="BF26" s="55">
        <v>7</v>
      </c>
      <c r="BG26" s="56">
        <v>71</v>
      </c>
      <c r="BH26" s="56">
        <v>72.6</v>
      </c>
      <c r="BI26" s="56">
        <v>36.3</v>
      </c>
      <c r="BJ26" s="55">
        <v>64.3</v>
      </c>
      <c r="BK26" s="56">
        <f t="shared" si="0"/>
        <v>8</v>
      </c>
      <c r="BL26" s="41" t="str">
        <f t="shared" si="1"/>
        <v>否</v>
      </c>
    </row>
    <row r="27" spans="1:64" s="51" customFormat="1" ht="18.75" customHeight="1">
      <c r="A27" s="52" t="s">
        <v>440</v>
      </c>
      <c r="B27" s="53" t="s">
        <v>11</v>
      </c>
      <c r="C27" s="53" t="s">
        <v>397</v>
      </c>
      <c r="D27" s="53" t="s">
        <v>398</v>
      </c>
      <c r="E27" s="53" t="s">
        <v>358</v>
      </c>
      <c r="F27" s="53">
        <v>53.5</v>
      </c>
      <c r="G27" s="53"/>
      <c r="H27" s="53">
        <v>26.75</v>
      </c>
      <c r="I27" s="53">
        <v>15</v>
      </c>
      <c r="J27" s="53" t="s">
        <v>438</v>
      </c>
      <c r="K27" s="55">
        <v>16</v>
      </c>
      <c r="L27" s="55">
        <v>34</v>
      </c>
      <c r="M27" s="55">
        <v>7</v>
      </c>
      <c r="N27" s="55">
        <v>6</v>
      </c>
      <c r="O27" s="55">
        <v>6</v>
      </c>
      <c r="P27" s="55">
        <v>6</v>
      </c>
      <c r="Q27" s="56">
        <v>75</v>
      </c>
      <c r="R27" s="55">
        <v>15</v>
      </c>
      <c r="S27" s="55">
        <v>34</v>
      </c>
      <c r="T27" s="55">
        <v>9</v>
      </c>
      <c r="U27" s="55">
        <v>8</v>
      </c>
      <c r="V27" s="55">
        <v>9</v>
      </c>
      <c r="W27" s="55">
        <v>8</v>
      </c>
      <c r="X27" s="56">
        <v>83</v>
      </c>
      <c r="Y27" s="55">
        <v>18</v>
      </c>
      <c r="Z27" s="55">
        <v>30</v>
      </c>
      <c r="AA27" s="55">
        <v>8</v>
      </c>
      <c r="AB27" s="55">
        <v>6</v>
      </c>
      <c r="AC27" s="55">
        <v>6</v>
      </c>
      <c r="AD27" s="55">
        <v>5</v>
      </c>
      <c r="AE27" s="56">
        <v>73</v>
      </c>
      <c r="AF27" s="55">
        <v>16</v>
      </c>
      <c r="AG27" s="55">
        <v>30</v>
      </c>
      <c r="AH27" s="55">
        <v>8</v>
      </c>
      <c r="AI27" s="55">
        <v>6</v>
      </c>
      <c r="AJ27" s="55">
        <v>8</v>
      </c>
      <c r="AK27" s="55">
        <v>8</v>
      </c>
      <c r="AL27" s="56">
        <v>76</v>
      </c>
      <c r="AM27" s="55">
        <v>18</v>
      </c>
      <c r="AN27" s="55">
        <v>36</v>
      </c>
      <c r="AO27" s="55">
        <v>7</v>
      </c>
      <c r="AP27" s="55">
        <v>5</v>
      </c>
      <c r="AQ27" s="55">
        <v>7</v>
      </c>
      <c r="AR27" s="55">
        <v>5</v>
      </c>
      <c r="AS27" s="56">
        <v>78</v>
      </c>
      <c r="AT27" s="55">
        <v>15</v>
      </c>
      <c r="AU27" s="55">
        <v>30</v>
      </c>
      <c r="AV27" s="55">
        <v>7</v>
      </c>
      <c r="AW27" s="55">
        <v>7</v>
      </c>
      <c r="AX27" s="55">
        <v>7</v>
      </c>
      <c r="AY27" s="55">
        <v>7</v>
      </c>
      <c r="AZ27" s="56">
        <v>73</v>
      </c>
      <c r="BA27" s="55">
        <v>15</v>
      </c>
      <c r="BB27" s="55">
        <v>28</v>
      </c>
      <c r="BC27" s="55">
        <v>7</v>
      </c>
      <c r="BD27" s="55">
        <v>6</v>
      </c>
      <c r="BE27" s="55">
        <v>6</v>
      </c>
      <c r="BF27" s="55">
        <v>6</v>
      </c>
      <c r="BG27" s="56">
        <v>68</v>
      </c>
      <c r="BH27" s="56">
        <v>75</v>
      </c>
      <c r="BI27" s="56">
        <v>37.5</v>
      </c>
      <c r="BJ27" s="55">
        <v>64.25</v>
      </c>
      <c r="BK27" s="56">
        <f t="shared" si="0"/>
        <v>9</v>
      </c>
      <c r="BL27" s="41" t="str">
        <f t="shared" si="1"/>
        <v>否</v>
      </c>
    </row>
    <row r="28" spans="1:64" s="57" customFormat="1" ht="18.75" customHeight="1" thickBot="1">
      <c r="A28" s="52" t="s">
        <v>368</v>
      </c>
      <c r="B28" s="53" t="s">
        <v>11</v>
      </c>
      <c r="C28" s="53" t="s">
        <v>369</v>
      </c>
      <c r="D28" s="53" t="s">
        <v>370</v>
      </c>
      <c r="E28" s="53" t="s">
        <v>358</v>
      </c>
      <c r="F28" s="53">
        <v>64</v>
      </c>
      <c r="G28" s="53"/>
      <c r="H28" s="53">
        <v>32</v>
      </c>
      <c r="I28" s="53">
        <v>5</v>
      </c>
      <c r="J28" s="53" t="s">
        <v>438</v>
      </c>
      <c r="K28" s="55"/>
      <c r="L28" s="55"/>
      <c r="M28" s="55"/>
      <c r="N28" s="55"/>
      <c r="O28" s="55"/>
      <c r="P28" s="55"/>
      <c r="Q28" s="56">
        <v>0</v>
      </c>
      <c r="R28" s="55"/>
      <c r="S28" s="55"/>
      <c r="T28" s="55"/>
      <c r="U28" s="55"/>
      <c r="V28" s="55"/>
      <c r="W28" s="55"/>
      <c r="X28" s="56">
        <v>0</v>
      </c>
      <c r="Y28" s="55"/>
      <c r="Z28" s="55"/>
      <c r="AA28" s="55"/>
      <c r="AB28" s="55"/>
      <c r="AC28" s="55"/>
      <c r="AD28" s="55"/>
      <c r="AE28" s="56">
        <v>0</v>
      </c>
      <c r="AF28" s="55"/>
      <c r="AG28" s="55"/>
      <c r="AH28" s="55"/>
      <c r="AI28" s="55"/>
      <c r="AJ28" s="55"/>
      <c r="AK28" s="55"/>
      <c r="AL28" s="56">
        <v>0</v>
      </c>
      <c r="AM28" s="55"/>
      <c r="AN28" s="55"/>
      <c r="AO28" s="55"/>
      <c r="AP28" s="55"/>
      <c r="AQ28" s="55"/>
      <c r="AR28" s="55"/>
      <c r="AS28" s="56">
        <v>0</v>
      </c>
      <c r="AT28" s="55"/>
      <c r="AU28" s="55"/>
      <c r="AV28" s="55"/>
      <c r="AW28" s="55"/>
      <c r="AX28" s="55"/>
      <c r="AY28" s="55"/>
      <c r="AZ28" s="56">
        <v>0</v>
      </c>
      <c r="BA28" s="55"/>
      <c r="BB28" s="55"/>
      <c r="BC28" s="55"/>
      <c r="BD28" s="55"/>
      <c r="BE28" s="55"/>
      <c r="BF28" s="55"/>
      <c r="BG28" s="56">
        <v>0</v>
      </c>
      <c r="BH28" s="56">
        <v>0</v>
      </c>
      <c r="BI28" s="56">
        <v>0</v>
      </c>
      <c r="BJ28" s="55">
        <v>32</v>
      </c>
      <c r="BK28" s="56">
        <f t="shared" si="0"/>
        <v>10</v>
      </c>
      <c r="BL28" s="41" t="str">
        <f t="shared" si="1"/>
        <v>否</v>
      </c>
    </row>
  </sheetData>
  <sheetProtection selectLockedCells="1"/>
  <printOptions horizontalCentered="1" verticalCentered="1"/>
  <pageMargins left="0.7480314960629921" right="0.7480314960629921" top="1.062992125984252" bottom="0.984251968503937" header="0.9055118110236221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1" max="1" width="7.50390625" style="33" bestFit="1" customWidth="1"/>
    <col min="2" max="2" width="3.875" style="34" bestFit="1" customWidth="1"/>
    <col min="3" max="3" width="20.50390625" style="34" hidden="1" customWidth="1"/>
    <col min="4" max="4" width="15.00390625" style="34" bestFit="1" customWidth="1"/>
    <col min="5" max="5" width="10.25390625" style="34" bestFit="1" customWidth="1"/>
    <col min="6" max="6" width="6.00390625" style="34" bestFit="1" customWidth="1"/>
    <col min="7" max="7" width="8.125" style="34" bestFit="1" customWidth="1"/>
    <col min="8" max="8" width="15.00390625" style="34" bestFit="1" customWidth="1"/>
    <col min="9" max="10" width="6.00390625" style="33" bestFit="1" customWidth="1"/>
    <col min="11" max="11" width="6.50390625" style="33" bestFit="1" customWidth="1"/>
    <col min="12" max="12" width="3.875" style="34" bestFit="1" customWidth="1"/>
    <col min="13" max="13" width="8.125" style="59" bestFit="1" customWidth="1"/>
    <col min="14" max="16384" width="9.00390625" style="34" customWidth="1"/>
  </cols>
  <sheetData>
    <row r="1" spans="1:13" ht="72.75" customHeight="1">
      <c r="A1" s="60" t="s">
        <v>517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43" customFormat="1" ht="28.5">
      <c r="A2" s="45" t="s">
        <v>0</v>
      </c>
      <c r="B2" s="45" t="s">
        <v>1</v>
      </c>
      <c r="C2" s="45" t="s">
        <v>2</v>
      </c>
      <c r="D2" s="45" t="s">
        <v>3</v>
      </c>
      <c r="E2" s="45" t="s">
        <v>435</v>
      </c>
      <c r="F2" s="45" t="s">
        <v>5</v>
      </c>
      <c r="G2" s="45" t="s">
        <v>6</v>
      </c>
      <c r="H2" s="45" t="s">
        <v>7</v>
      </c>
      <c r="I2" s="45" t="s">
        <v>506</v>
      </c>
      <c r="J2" s="45" t="s">
        <v>507</v>
      </c>
      <c r="K2" s="45" t="s">
        <v>508</v>
      </c>
      <c r="L2" s="45" t="s">
        <v>509</v>
      </c>
      <c r="M2" s="45" t="s">
        <v>510</v>
      </c>
    </row>
    <row r="3" spans="1:13" s="43" customFormat="1" ht="18.75" customHeight="1">
      <c r="A3" s="46" t="s">
        <v>34</v>
      </c>
      <c r="B3" s="47" t="s">
        <v>11</v>
      </c>
      <c r="C3" s="48" t="s">
        <v>511</v>
      </c>
      <c r="D3" s="47" t="s">
        <v>36</v>
      </c>
      <c r="E3" s="47" t="s">
        <v>14</v>
      </c>
      <c r="F3" s="47">
        <v>67</v>
      </c>
      <c r="G3" s="47"/>
      <c r="H3" s="47">
        <v>33.5</v>
      </c>
      <c r="I3" s="50">
        <v>85.2</v>
      </c>
      <c r="J3" s="50">
        <v>42.6</v>
      </c>
      <c r="K3" s="49">
        <v>76.1</v>
      </c>
      <c r="L3" s="50">
        <v>1</v>
      </c>
      <c r="M3" s="58" t="s">
        <v>438</v>
      </c>
    </row>
    <row r="4" spans="1:13" s="43" customFormat="1" ht="18.75" customHeight="1">
      <c r="A4" s="46" t="s">
        <v>512</v>
      </c>
      <c r="B4" s="47" t="s">
        <v>11</v>
      </c>
      <c r="C4" s="47" t="s">
        <v>12</v>
      </c>
      <c r="D4" s="47" t="s">
        <v>13</v>
      </c>
      <c r="E4" s="47" t="s">
        <v>14</v>
      </c>
      <c r="F4" s="47">
        <v>73</v>
      </c>
      <c r="G4" s="47"/>
      <c r="H4" s="47">
        <v>36.5</v>
      </c>
      <c r="I4" s="50">
        <v>77.8</v>
      </c>
      <c r="J4" s="50">
        <v>38.9</v>
      </c>
      <c r="K4" s="49">
        <v>75.4</v>
      </c>
      <c r="L4" s="50">
        <v>2</v>
      </c>
      <c r="M4" s="58" t="s">
        <v>438</v>
      </c>
    </row>
    <row r="5" spans="1:13" s="43" customFormat="1" ht="18.75" customHeight="1">
      <c r="A5" s="46" t="s">
        <v>46</v>
      </c>
      <c r="B5" s="47" t="s">
        <v>11</v>
      </c>
      <c r="C5" s="47" t="s">
        <v>47</v>
      </c>
      <c r="D5" s="47" t="s">
        <v>48</v>
      </c>
      <c r="E5" s="47" t="s">
        <v>14</v>
      </c>
      <c r="F5" s="47">
        <v>65</v>
      </c>
      <c r="G5" s="47"/>
      <c r="H5" s="47">
        <v>32.5</v>
      </c>
      <c r="I5" s="50">
        <v>85.6</v>
      </c>
      <c r="J5" s="50">
        <v>42.8</v>
      </c>
      <c r="K5" s="49">
        <v>75.3</v>
      </c>
      <c r="L5" s="50">
        <v>3</v>
      </c>
      <c r="M5" s="58" t="s">
        <v>438</v>
      </c>
    </row>
    <row r="6" spans="1:13" s="43" customFormat="1" ht="18.75" customHeight="1">
      <c r="A6" s="46" t="s">
        <v>16</v>
      </c>
      <c r="B6" s="47" t="s">
        <v>11</v>
      </c>
      <c r="C6" s="47" t="s">
        <v>17</v>
      </c>
      <c r="D6" s="47" t="s">
        <v>18</v>
      </c>
      <c r="E6" s="47" t="s">
        <v>14</v>
      </c>
      <c r="F6" s="47">
        <v>71.5</v>
      </c>
      <c r="G6" s="47"/>
      <c r="H6" s="47">
        <v>35.75</v>
      </c>
      <c r="I6" s="50">
        <v>79</v>
      </c>
      <c r="J6" s="50">
        <v>39.5</v>
      </c>
      <c r="K6" s="49">
        <v>75.25</v>
      </c>
      <c r="L6" s="50">
        <v>4</v>
      </c>
      <c r="M6" s="58" t="s">
        <v>438</v>
      </c>
    </row>
    <row r="7" spans="1:13" s="43" customFormat="1" ht="18.75" customHeight="1">
      <c r="A7" s="46" t="s">
        <v>43</v>
      </c>
      <c r="B7" s="47" t="s">
        <v>11</v>
      </c>
      <c r="C7" s="47" t="s">
        <v>44</v>
      </c>
      <c r="D7" s="47" t="s">
        <v>45</v>
      </c>
      <c r="E7" s="47" t="s">
        <v>14</v>
      </c>
      <c r="F7" s="47">
        <v>65.5</v>
      </c>
      <c r="G7" s="47"/>
      <c r="H7" s="47">
        <v>32.75</v>
      </c>
      <c r="I7" s="50">
        <v>84.8</v>
      </c>
      <c r="J7" s="50">
        <v>42.4</v>
      </c>
      <c r="K7" s="49">
        <v>75.15</v>
      </c>
      <c r="L7" s="50">
        <v>5</v>
      </c>
      <c r="M7" s="58" t="s">
        <v>438</v>
      </c>
    </row>
    <row r="8" spans="1:13" s="43" customFormat="1" ht="18.75" customHeight="1">
      <c r="A8" s="46" t="s">
        <v>52</v>
      </c>
      <c r="B8" s="47" t="s">
        <v>11</v>
      </c>
      <c r="C8" s="47" t="s">
        <v>53</v>
      </c>
      <c r="D8" s="47" t="s">
        <v>54</v>
      </c>
      <c r="E8" s="47" t="s">
        <v>14</v>
      </c>
      <c r="F8" s="47">
        <v>65</v>
      </c>
      <c r="G8" s="47"/>
      <c r="H8" s="47">
        <v>32.5</v>
      </c>
      <c r="I8" s="50">
        <v>85</v>
      </c>
      <c r="J8" s="50">
        <v>42.5</v>
      </c>
      <c r="K8" s="49">
        <v>75</v>
      </c>
      <c r="L8" s="50">
        <v>6</v>
      </c>
      <c r="M8" s="58" t="s">
        <v>438</v>
      </c>
    </row>
    <row r="9" spans="1:13" s="43" customFormat="1" ht="18.75" customHeight="1">
      <c r="A9" s="46" t="s">
        <v>40</v>
      </c>
      <c r="B9" s="47" t="s">
        <v>11</v>
      </c>
      <c r="C9" s="47" t="s">
        <v>41</v>
      </c>
      <c r="D9" s="47" t="s">
        <v>42</v>
      </c>
      <c r="E9" s="47" t="s">
        <v>14</v>
      </c>
      <c r="F9" s="47">
        <v>66.5</v>
      </c>
      <c r="G9" s="47"/>
      <c r="H9" s="47">
        <v>33.25</v>
      </c>
      <c r="I9" s="50">
        <v>81.2</v>
      </c>
      <c r="J9" s="50">
        <v>40.6</v>
      </c>
      <c r="K9" s="49">
        <v>73.85</v>
      </c>
      <c r="L9" s="50">
        <v>7</v>
      </c>
      <c r="M9" s="58" t="s">
        <v>437</v>
      </c>
    </row>
    <row r="10" spans="1:13" s="43" customFormat="1" ht="18.75" customHeight="1">
      <c r="A10" s="46" t="s">
        <v>58</v>
      </c>
      <c r="B10" s="47" t="s">
        <v>11</v>
      </c>
      <c r="C10" s="47" t="s">
        <v>59</v>
      </c>
      <c r="D10" s="47" t="s">
        <v>60</v>
      </c>
      <c r="E10" s="47" t="s">
        <v>14</v>
      </c>
      <c r="F10" s="47">
        <v>64.5</v>
      </c>
      <c r="G10" s="47"/>
      <c r="H10" s="47">
        <v>32.25</v>
      </c>
      <c r="I10" s="50">
        <v>83.2</v>
      </c>
      <c r="J10" s="50">
        <v>41.6</v>
      </c>
      <c r="K10" s="49">
        <v>73.85</v>
      </c>
      <c r="L10" s="50">
        <v>7</v>
      </c>
      <c r="M10" s="58" t="s">
        <v>437</v>
      </c>
    </row>
    <row r="11" spans="1:13" s="43" customFormat="1" ht="18.75" customHeight="1">
      <c r="A11" s="46" t="s">
        <v>49</v>
      </c>
      <c r="B11" s="47" t="s">
        <v>11</v>
      </c>
      <c r="C11" s="47" t="s">
        <v>50</v>
      </c>
      <c r="D11" s="47" t="s">
        <v>51</v>
      </c>
      <c r="E11" s="47" t="s">
        <v>14</v>
      </c>
      <c r="F11" s="47">
        <v>65</v>
      </c>
      <c r="G11" s="47"/>
      <c r="H11" s="47">
        <v>32.5</v>
      </c>
      <c r="I11" s="50">
        <v>81.4</v>
      </c>
      <c r="J11" s="50">
        <v>40.7</v>
      </c>
      <c r="K11" s="49">
        <v>73.2</v>
      </c>
      <c r="L11" s="50">
        <v>9</v>
      </c>
      <c r="M11" s="58" t="s">
        <v>437</v>
      </c>
    </row>
    <row r="12" spans="1:13" s="43" customFormat="1" ht="18.75" customHeight="1">
      <c r="A12" s="46" t="s">
        <v>28</v>
      </c>
      <c r="B12" s="47" t="s">
        <v>11</v>
      </c>
      <c r="C12" s="48" t="s">
        <v>29</v>
      </c>
      <c r="D12" s="47" t="s">
        <v>30</v>
      </c>
      <c r="E12" s="47" t="s">
        <v>14</v>
      </c>
      <c r="F12" s="47">
        <v>67.5</v>
      </c>
      <c r="G12" s="47"/>
      <c r="H12" s="47">
        <v>33.75</v>
      </c>
      <c r="I12" s="50">
        <v>78.6</v>
      </c>
      <c r="J12" s="50">
        <v>39.3</v>
      </c>
      <c r="K12" s="49">
        <v>73.05</v>
      </c>
      <c r="L12" s="50">
        <v>10</v>
      </c>
      <c r="M12" s="58" t="s">
        <v>437</v>
      </c>
    </row>
    <row r="13" spans="1:13" s="43" customFormat="1" ht="18.75" customHeight="1">
      <c r="A13" s="46" t="s">
        <v>25</v>
      </c>
      <c r="B13" s="47" t="s">
        <v>11</v>
      </c>
      <c r="C13" s="47" t="s">
        <v>26</v>
      </c>
      <c r="D13" s="47" t="s">
        <v>27</v>
      </c>
      <c r="E13" s="47" t="s">
        <v>14</v>
      </c>
      <c r="F13" s="47">
        <v>67.5</v>
      </c>
      <c r="G13" s="47"/>
      <c r="H13" s="47">
        <v>33.75</v>
      </c>
      <c r="I13" s="50">
        <v>77.6</v>
      </c>
      <c r="J13" s="50">
        <v>38.8</v>
      </c>
      <c r="K13" s="49">
        <v>72.55</v>
      </c>
      <c r="L13" s="50">
        <v>11</v>
      </c>
      <c r="M13" s="58" t="s">
        <v>437</v>
      </c>
    </row>
    <row r="14" spans="1:13" s="43" customFormat="1" ht="18.75" customHeight="1">
      <c r="A14" s="46" t="s">
        <v>513</v>
      </c>
      <c r="B14" s="47" t="s">
        <v>514</v>
      </c>
      <c r="C14" s="47" t="s">
        <v>23</v>
      </c>
      <c r="D14" s="47" t="s">
        <v>24</v>
      </c>
      <c r="E14" s="47" t="s">
        <v>14</v>
      </c>
      <c r="F14" s="47">
        <v>68</v>
      </c>
      <c r="G14" s="47"/>
      <c r="H14" s="47">
        <v>34</v>
      </c>
      <c r="I14" s="50">
        <v>75.8</v>
      </c>
      <c r="J14" s="50">
        <v>37.9</v>
      </c>
      <c r="K14" s="49">
        <v>71.9</v>
      </c>
      <c r="L14" s="50">
        <v>12</v>
      </c>
      <c r="M14" s="58" t="s">
        <v>437</v>
      </c>
    </row>
    <row r="15" spans="1:13" s="43" customFormat="1" ht="18.75" customHeight="1">
      <c r="A15" s="46" t="s">
        <v>37</v>
      </c>
      <c r="B15" s="47" t="s">
        <v>11</v>
      </c>
      <c r="C15" s="47" t="s">
        <v>38</v>
      </c>
      <c r="D15" s="47" t="s">
        <v>39</v>
      </c>
      <c r="E15" s="47" t="s">
        <v>14</v>
      </c>
      <c r="F15" s="47">
        <v>66.5</v>
      </c>
      <c r="G15" s="47"/>
      <c r="H15" s="47">
        <v>33.25</v>
      </c>
      <c r="I15" s="50">
        <v>76</v>
      </c>
      <c r="J15" s="50">
        <v>38</v>
      </c>
      <c r="K15" s="49">
        <v>71.25</v>
      </c>
      <c r="L15" s="50">
        <v>13</v>
      </c>
      <c r="M15" s="58" t="s">
        <v>437</v>
      </c>
    </row>
    <row r="16" spans="1:13" s="43" customFormat="1" ht="18.75" customHeight="1">
      <c r="A16" s="46" t="s">
        <v>64</v>
      </c>
      <c r="B16" s="47" t="s">
        <v>11</v>
      </c>
      <c r="C16" s="47" t="s">
        <v>65</v>
      </c>
      <c r="D16" s="47" t="s">
        <v>66</v>
      </c>
      <c r="E16" s="47" t="s">
        <v>14</v>
      </c>
      <c r="F16" s="47">
        <v>63.5</v>
      </c>
      <c r="G16" s="47"/>
      <c r="H16" s="47">
        <v>31.75</v>
      </c>
      <c r="I16" s="50">
        <v>77.4</v>
      </c>
      <c r="J16" s="50">
        <v>38.7</v>
      </c>
      <c r="K16" s="49">
        <v>70.45</v>
      </c>
      <c r="L16" s="50">
        <v>14</v>
      </c>
      <c r="M16" s="58" t="s">
        <v>437</v>
      </c>
    </row>
    <row r="17" spans="1:13" s="43" customFormat="1" ht="18.75" customHeight="1">
      <c r="A17" s="46" t="s">
        <v>61</v>
      </c>
      <c r="B17" s="47" t="s">
        <v>11</v>
      </c>
      <c r="C17" s="47" t="s">
        <v>62</v>
      </c>
      <c r="D17" s="47" t="s">
        <v>63</v>
      </c>
      <c r="E17" s="47" t="s">
        <v>14</v>
      </c>
      <c r="F17" s="47">
        <v>64</v>
      </c>
      <c r="G17" s="47"/>
      <c r="H17" s="47">
        <v>32</v>
      </c>
      <c r="I17" s="50">
        <v>76.2</v>
      </c>
      <c r="J17" s="50">
        <v>38.1</v>
      </c>
      <c r="K17" s="49">
        <v>70.1</v>
      </c>
      <c r="L17" s="50">
        <v>15</v>
      </c>
      <c r="M17" s="58" t="s">
        <v>437</v>
      </c>
    </row>
    <row r="18" spans="1:13" s="43" customFormat="1" ht="18.75" customHeight="1">
      <c r="A18" s="46" t="s">
        <v>31</v>
      </c>
      <c r="B18" s="47" t="s">
        <v>11</v>
      </c>
      <c r="C18" s="48" t="s">
        <v>515</v>
      </c>
      <c r="D18" s="47" t="s">
        <v>33</v>
      </c>
      <c r="E18" s="47" t="s">
        <v>14</v>
      </c>
      <c r="F18" s="47">
        <v>67.5</v>
      </c>
      <c r="G18" s="47"/>
      <c r="H18" s="47">
        <v>33.75</v>
      </c>
      <c r="I18" s="50">
        <v>71</v>
      </c>
      <c r="J18" s="50">
        <v>35.5</v>
      </c>
      <c r="K18" s="49">
        <v>69.25</v>
      </c>
      <c r="L18" s="50">
        <v>16</v>
      </c>
      <c r="M18" s="58" t="s">
        <v>437</v>
      </c>
    </row>
    <row r="19" spans="1:13" s="43" customFormat="1" ht="18.75" customHeight="1">
      <c r="A19" s="46" t="s">
        <v>55</v>
      </c>
      <c r="B19" s="47" t="s">
        <v>11</v>
      </c>
      <c r="C19" s="47" t="s">
        <v>56</v>
      </c>
      <c r="D19" s="47" t="s">
        <v>57</v>
      </c>
      <c r="E19" s="47" t="s">
        <v>14</v>
      </c>
      <c r="F19" s="47">
        <v>65</v>
      </c>
      <c r="G19" s="47"/>
      <c r="H19" s="47">
        <v>32.5</v>
      </c>
      <c r="I19" s="50">
        <v>68.4</v>
      </c>
      <c r="J19" s="50">
        <v>34.2</v>
      </c>
      <c r="K19" s="49">
        <v>66.7</v>
      </c>
      <c r="L19" s="50">
        <v>17</v>
      </c>
      <c r="M19" s="58" t="s">
        <v>437</v>
      </c>
    </row>
    <row r="20" spans="1:13" s="43" customFormat="1" ht="18.75" customHeight="1">
      <c r="A20" s="46" t="s">
        <v>359</v>
      </c>
      <c r="B20" s="47" t="s">
        <v>11</v>
      </c>
      <c r="C20" s="47" t="s">
        <v>360</v>
      </c>
      <c r="D20" s="47" t="s">
        <v>361</v>
      </c>
      <c r="E20" s="47" t="s">
        <v>358</v>
      </c>
      <c r="F20" s="47">
        <v>73</v>
      </c>
      <c r="G20" s="47"/>
      <c r="H20" s="47">
        <v>36.5</v>
      </c>
      <c r="I20" s="50">
        <v>80</v>
      </c>
      <c r="J20" s="50">
        <v>40</v>
      </c>
      <c r="K20" s="49">
        <v>76.5</v>
      </c>
      <c r="L20" s="50">
        <v>1</v>
      </c>
      <c r="M20" s="58" t="s">
        <v>438</v>
      </c>
    </row>
    <row r="21" spans="1:13" s="43" customFormat="1" ht="18.75" customHeight="1">
      <c r="A21" s="46" t="s">
        <v>355</v>
      </c>
      <c r="B21" s="47" t="s">
        <v>11</v>
      </c>
      <c r="C21" s="47" t="s">
        <v>356</v>
      </c>
      <c r="D21" s="47" t="s">
        <v>357</v>
      </c>
      <c r="E21" s="47" t="s">
        <v>358</v>
      </c>
      <c r="F21" s="47">
        <v>73</v>
      </c>
      <c r="G21" s="47"/>
      <c r="H21" s="47">
        <v>36.5</v>
      </c>
      <c r="I21" s="50">
        <v>78.6</v>
      </c>
      <c r="J21" s="50">
        <v>39.3</v>
      </c>
      <c r="K21" s="49">
        <v>75.8</v>
      </c>
      <c r="L21" s="50">
        <v>2</v>
      </c>
      <c r="M21" s="58" t="s">
        <v>438</v>
      </c>
    </row>
    <row r="22" spans="1:13" s="43" customFormat="1" ht="18.75" customHeight="1">
      <c r="A22" s="46" t="s">
        <v>365</v>
      </c>
      <c r="B22" s="47" t="s">
        <v>11</v>
      </c>
      <c r="C22" s="47" t="s">
        <v>366</v>
      </c>
      <c r="D22" s="47" t="s">
        <v>367</v>
      </c>
      <c r="E22" s="47" t="s">
        <v>358</v>
      </c>
      <c r="F22" s="47">
        <v>64.5</v>
      </c>
      <c r="G22" s="47"/>
      <c r="H22" s="47">
        <v>32.25</v>
      </c>
      <c r="I22" s="50">
        <v>81.8</v>
      </c>
      <c r="J22" s="50">
        <v>40.9</v>
      </c>
      <c r="K22" s="49">
        <v>73.15</v>
      </c>
      <c r="L22" s="50">
        <v>3</v>
      </c>
      <c r="M22" s="58" t="s">
        <v>438</v>
      </c>
    </row>
    <row r="23" spans="1:13" s="43" customFormat="1" ht="18.75" customHeight="1">
      <c r="A23" s="46" t="s">
        <v>377</v>
      </c>
      <c r="B23" s="47" t="s">
        <v>11</v>
      </c>
      <c r="C23" s="47" t="s">
        <v>378</v>
      </c>
      <c r="D23" s="47" t="s">
        <v>379</v>
      </c>
      <c r="E23" s="47" t="s">
        <v>358</v>
      </c>
      <c r="F23" s="47">
        <v>63.5</v>
      </c>
      <c r="G23" s="47"/>
      <c r="H23" s="47">
        <v>31.75</v>
      </c>
      <c r="I23" s="50">
        <v>80.2</v>
      </c>
      <c r="J23" s="50">
        <v>40.1</v>
      </c>
      <c r="K23" s="49">
        <v>71.85</v>
      </c>
      <c r="L23" s="50">
        <v>4</v>
      </c>
      <c r="M23" s="58" t="s">
        <v>438</v>
      </c>
    </row>
    <row r="24" spans="1:13" s="43" customFormat="1" ht="18.75" customHeight="1">
      <c r="A24" s="46" t="s">
        <v>262</v>
      </c>
      <c r="B24" s="47" t="s">
        <v>11</v>
      </c>
      <c r="C24" s="47" t="s">
        <v>386</v>
      </c>
      <c r="D24" s="47" t="s">
        <v>387</v>
      </c>
      <c r="E24" s="47" t="s">
        <v>358</v>
      </c>
      <c r="F24" s="47">
        <v>59.5</v>
      </c>
      <c r="G24" s="47"/>
      <c r="H24" s="47">
        <v>29.75</v>
      </c>
      <c r="I24" s="50">
        <v>83</v>
      </c>
      <c r="J24" s="50">
        <v>41.5</v>
      </c>
      <c r="K24" s="49">
        <v>71.25</v>
      </c>
      <c r="L24" s="50">
        <v>5</v>
      </c>
      <c r="M24" s="58" t="s">
        <v>437</v>
      </c>
    </row>
    <row r="25" spans="1:13" s="43" customFormat="1" ht="18.75" customHeight="1">
      <c r="A25" s="46" t="s">
        <v>380</v>
      </c>
      <c r="B25" s="47" t="s">
        <v>11</v>
      </c>
      <c r="C25" s="47" t="s">
        <v>381</v>
      </c>
      <c r="D25" s="47" t="s">
        <v>382</v>
      </c>
      <c r="E25" s="47" t="s">
        <v>358</v>
      </c>
      <c r="F25" s="47">
        <v>61.5</v>
      </c>
      <c r="G25" s="47"/>
      <c r="H25" s="47">
        <v>30.75</v>
      </c>
      <c r="I25" s="50">
        <v>78.2</v>
      </c>
      <c r="J25" s="50">
        <v>39.1</v>
      </c>
      <c r="K25" s="49">
        <v>69.85</v>
      </c>
      <c r="L25" s="50">
        <v>6</v>
      </c>
      <c r="M25" s="58" t="s">
        <v>437</v>
      </c>
    </row>
    <row r="26" spans="1:13" s="43" customFormat="1" ht="18.75" customHeight="1">
      <c r="A26" s="46" t="s">
        <v>383</v>
      </c>
      <c r="B26" s="47" t="s">
        <v>11</v>
      </c>
      <c r="C26" s="47" t="s">
        <v>384</v>
      </c>
      <c r="D26" s="47" t="s">
        <v>385</v>
      </c>
      <c r="E26" s="47" t="s">
        <v>358</v>
      </c>
      <c r="F26" s="47">
        <v>60.5</v>
      </c>
      <c r="G26" s="47"/>
      <c r="H26" s="47">
        <v>30.25</v>
      </c>
      <c r="I26" s="50">
        <v>75.8</v>
      </c>
      <c r="J26" s="50">
        <v>37.9</v>
      </c>
      <c r="K26" s="49">
        <v>68.15</v>
      </c>
      <c r="L26" s="50">
        <v>7</v>
      </c>
      <c r="M26" s="58" t="s">
        <v>437</v>
      </c>
    </row>
    <row r="27" spans="1:13" s="43" customFormat="1" ht="18.75" customHeight="1">
      <c r="A27" s="46" t="s">
        <v>388</v>
      </c>
      <c r="B27" s="47" t="s">
        <v>11</v>
      </c>
      <c r="C27" s="47" t="s">
        <v>389</v>
      </c>
      <c r="D27" s="47" t="s">
        <v>390</v>
      </c>
      <c r="E27" s="47" t="s">
        <v>358</v>
      </c>
      <c r="F27" s="47">
        <v>56</v>
      </c>
      <c r="G27" s="47"/>
      <c r="H27" s="47">
        <v>28</v>
      </c>
      <c r="I27" s="50">
        <v>72.6</v>
      </c>
      <c r="J27" s="50">
        <v>36.3</v>
      </c>
      <c r="K27" s="49">
        <v>64.3</v>
      </c>
      <c r="L27" s="50">
        <v>8</v>
      </c>
      <c r="M27" s="58" t="s">
        <v>437</v>
      </c>
    </row>
    <row r="28" spans="1:13" s="43" customFormat="1" ht="18.75" customHeight="1">
      <c r="A28" s="46" t="s">
        <v>505</v>
      </c>
      <c r="B28" s="47" t="s">
        <v>11</v>
      </c>
      <c r="C28" s="47" t="s">
        <v>397</v>
      </c>
      <c r="D28" s="47" t="s">
        <v>398</v>
      </c>
      <c r="E28" s="47" t="s">
        <v>358</v>
      </c>
      <c r="F28" s="47">
        <v>53.5</v>
      </c>
      <c r="G28" s="47"/>
      <c r="H28" s="47">
        <v>26.75</v>
      </c>
      <c r="I28" s="50">
        <v>75</v>
      </c>
      <c r="J28" s="50">
        <v>37.5</v>
      </c>
      <c r="K28" s="49">
        <v>64.25</v>
      </c>
      <c r="L28" s="50">
        <v>9</v>
      </c>
      <c r="M28" s="58" t="s">
        <v>437</v>
      </c>
    </row>
    <row r="29" spans="1:13" s="44" customFormat="1" ht="18.75" customHeight="1" thickBot="1">
      <c r="A29" s="46" t="s">
        <v>368</v>
      </c>
      <c r="B29" s="47" t="s">
        <v>11</v>
      </c>
      <c r="C29" s="47" t="s">
        <v>369</v>
      </c>
      <c r="D29" s="47" t="s">
        <v>370</v>
      </c>
      <c r="E29" s="47" t="s">
        <v>358</v>
      </c>
      <c r="F29" s="47">
        <v>64</v>
      </c>
      <c r="G29" s="47"/>
      <c r="H29" s="47">
        <v>32</v>
      </c>
      <c r="I29" s="50">
        <v>0</v>
      </c>
      <c r="J29" s="50">
        <v>0</v>
      </c>
      <c r="K29" s="49">
        <v>32</v>
      </c>
      <c r="L29" s="50">
        <v>10</v>
      </c>
      <c r="M29" s="58" t="s">
        <v>437</v>
      </c>
    </row>
  </sheetData>
  <sheetProtection password="CC3D" sheet="1" selectLockedCells="1"/>
  <mergeCells count="1">
    <mergeCell ref="A1:M1"/>
  </mergeCells>
  <printOptions horizontalCentered="1" verticalCentered="1"/>
  <pageMargins left="0.7480314960629921" right="0.7480314960629921" top="1.062992125984252" bottom="0.984251968503937" header="0.9055118110236221" footer="0.5118110236220472"/>
  <pageSetup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26.125" style="0" bestFit="1" customWidth="1"/>
    <col min="2" max="3" width="20.125" style="0" bestFit="1" customWidth="1"/>
    <col min="4" max="4" width="5.50390625" style="0" customWidth="1"/>
  </cols>
  <sheetData>
    <row r="3" spans="1:4" ht="14.25">
      <c r="A3" s="15" t="s">
        <v>439</v>
      </c>
      <c r="B3" s="15" t="s">
        <v>9</v>
      </c>
      <c r="C3" s="12"/>
      <c r="D3" s="13"/>
    </row>
    <row r="4" spans="1:4" ht="14.25">
      <c r="A4" s="15" t="s">
        <v>435</v>
      </c>
      <c r="B4" s="11" t="s">
        <v>437</v>
      </c>
      <c r="C4" s="18" t="s">
        <v>438</v>
      </c>
      <c r="D4" s="19" t="s">
        <v>436</v>
      </c>
    </row>
    <row r="5" spans="1:4" ht="14.25">
      <c r="A5" s="11" t="s">
        <v>14</v>
      </c>
      <c r="B5" s="20">
        <v>96</v>
      </c>
      <c r="C5" s="21">
        <v>18</v>
      </c>
      <c r="D5" s="22">
        <v>114</v>
      </c>
    </row>
    <row r="6" spans="1:4" ht="14.25">
      <c r="A6" s="16" t="s">
        <v>358</v>
      </c>
      <c r="B6" s="23">
        <v>14</v>
      </c>
      <c r="C6" s="24">
        <v>12</v>
      </c>
      <c r="D6" s="25">
        <v>26</v>
      </c>
    </row>
    <row r="7" spans="1:4" ht="14.25">
      <c r="A7" s="17" t="s">
        <v>436</v>
      </c>
      <c r="B7" s="26">
        <v>110</v>
      </c>
      <c r="C7" s="27">
        <v>30</v>
      </c>
      <c r="D7" s="28">
        <v>140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20">
      <selection activeCell="L128" sqref="L128"/>
    </sheetView>
  </sheetViews>
  <sheetFormatPr defaultColWidth="8.00390625" defaultRowHeight="14.25"/>
  <cols>
    <col min="1" max="1" width="10.375" style="10" customWidth="1"/>
    <col min="2" max="2" width="6.125" style="10" customWidth="1"/>
    <col min="3" max="3" width="26.50390625" style="8" customWidth="1"/>
    <col min="4" max="4" width="19.75390625" style="10" customWidth="1"/>
    <col min="5" max="5" width="12.50390625" style="10" customWidth="1"/>
    <col min="6" max="6" width="7.625" style="10" customWidth="1"/>
    <col min="7" max="7" width="8.00390625" style="9" customWidth="1"/>
    <col min="8" max="8" width="10.375" style="10" customWidth="1"/>
    <col min="9" max="9" width="6.00390625" style="10" customWidth="1"/>
    <col min="10" max="10" width="11.125" style="10" customWidth="1"/>
    <col min="11" max="16384" width="8.00390625" style="9" customWidth="1"/>
  </cols>
  <sheetData>
    <row r="1" spans="1:10" s="6" customFormat="1" ht="29.25" customHeight="1">
      <c r="A1" s="61" t="s">
        <v>434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7" customFormat="1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73</v>
      </c>
      <c r="G3" s="4"/>
      <c r="H3" s="3">
        <f aca="true" t="shared" si="0" ref="H3:H66">(F3+G3)*0.5</f>
        <v>36.5</v>
      </c>
      <c r="I3" s="3">
        <v>1</v>
      </c>
      <c r="J3" s="3" t="s">
        <v>15</v>
      </c>
    </row>
    <row r="4" spans="1:10" ht="18.75">
      <c r="A4" s="3" t="s">
        <v>16</v>
      </c>
      <c r="B4" s="3" t="s">
        <v>11</v>
      </c>
      <c r="C4" s="3" t="s">
        <v>17</v>
      </c>
      <c r="D4" s="3" t="s">
        <v>18</v>
      </c>
      <c r="E4" s="3" t="s">
        <v>14</v>
      </c>
      <c r="F4" s="3">
        <v>71.5</v>
      </c>
      <c r="G4" s="4"/>
      <c r="H4" s="3">
        <f t="shared" si="0"/>
        <v>35.75</v>
      </c>
      <c r="I4" s="3">
        <v>2</v>
      </c>
      <c r="J4" s="3" t="s">
        <v>15</v>
      </c>
    </row>
    <row r="5" spans="1:10" ht="18.75">
      <c r="A5" s="3" t="s">
        <v>19</v>
      </c>
      <c r="B5" s="3" t="s">
        <v>11</v>
      </c>
      <c r="C5" s="3" t="s">
        <v>20</v>
      </c>
      <c r="D5" s="3" t="s">
        <v>21</v>
      </c>
      <c r="E5" s="3" t="s">
        <v>14</v>
      </c>
      <c r="F5" s="3">
        <v>70</v>
      </c>
      <c r="G5" s="4"/>
      <c r="H5" s="3">
        <f t="shared" si="0"/>
        <v>35</v>
      </c>
      <c r="I5" s="3">
        <v>3</v>
      </c>
      <c r="J5" s="3" t="s">
        <v>15</v>
      </c>
    </row>
    <row r="6" spans="1:10" ht="18.75">
      <c r="A6" s="3" t="s">
        <v>22</v>
      </c>
      <c r="B6" s="3" t="s">
        <v>11</v>
      </c>
      <c r="C6" s="3" t="s">
        <v>23</v>
      </c>
      <c r="D6" s="3" t="s">
        <v>24</v>
      </c>
      <c r="E6" s="3" t="s">
        <v>14</v>
      </c>
      <c r="F6" s="3">
        <v>68</v>
      </c>
      <c r="G6" s="4"/>
      <c r="H6" s="3">
        <f t="shared" si="0"/>
        <v>34</v>
      </c>
      <c r="I6" s="3">
        <v>4</v>
      </c>
      <c r="J6" s="3" t="s">
        <v>15</v>
      </c>
    </row>
    <row r="7" spans="1:10" ht="18.75">
      <c r="A7" s="3" t="s">
        <v>25</v>
      </c>
      <c r="B7" s="3" t="s">
        <v>11</v>
      </c>
      <c r="C7" s="3" t="s">
        <v>26</v>
      </c>
      <c r="D7" s="3" t="s">
        <v>27</v>
      </c>
      <c r="E7" s="3" t="s">
        <v>14</v>
      </c>
      <c r="F7" s="3">
        <v>67.5</v>
      </c>
      <c r="G7" s="4"/>
      <c r="H7" s="3">
        <f t="shared" si="0"/>
        <v>33.75</v>
      </c>
      <c r="I7" s="3">
        <v>5</v>
      </c>
      <c r="J7" s="3" t="s">
        <v>15</v>
      </c>
    </row>
    <row r="8" spans="1:10" ht="18.75">
      <c r="A8" s="3" t="s">
        <v>28</v>
      </c>
      <c r="B8" s="3" t="s">
        <v>11</v>
      </c>
      <c r="C8" s="3" t="s">
        <v>29</v>
      </c>
      <c r="D8" s="3" t="s">
        <v>30</v>
      </c>
      <c r="E8" s="3" t="s">
        <v>14</v>
      </c>
      <c r="F8" s="3">
        <v>67.5</v>
      </c>
      <c r="G8" s="4"/>
      <c r="H8" s="3">
        <f t="shared" si="0"/>
        <v>33.75</v>
      </c>
      <c r="I8" s="3">
        <v>5</v>
      </c>
      <c r="J8" s="3" t="s">
        <v>15</v>
      </c>
    </row>
    <row r="9" spans="1:10" ht="18.75">
      <c r="A9" s="3" t="s">
        <v>31</v>
      </c>
      <c r="B9" s="3" t="s">
        <v>11</v>
      </c>
      <c r="C9" s="3" t="s">
        <v>32</v>
      </c>
      <c r="D9" s="3" t="s">
        <v>33</v>
      </c>
      <c r="E9" s="3" t="s">
        <v>14</v>
      </c>
      <c r="F9" s="3">
        <v>67.5</v>
      </c>
      <c r="G9" s="4"/>
      <c r="H9" s="3">
        <f t="shared" si="0"/>
        <v>33.75</v>
      </c>
      <c r="I9" s="3">
        <v>5</v>
      </c>
      <c r="J9" s="3" t="s">
        <v>15</v>
      </c>
    </row>
    <row r="10" spans="1:10" ht="18.75">
      <c r="A10" s="3" t="s">
        <v>34</v>
      </c>
      <c r="B10" s="3" t="s">
        <v>11</v>
      </c>
      <c r="C10" s="3" t="s">
        <v>35</v>
      </c>
      <c r="D10" s="3" t="s">
        <v>36</v>
      </c>
      <c r="E10" s="3" t="s">
        <v>14</v>
      </c>
      <c r="F10" s="3">
        <v>67</v>
      </c>
      <c r="G10" s="4"/>
      <c r="H10" s="3">
        <f t="shared" si="0"/>
        <v>33.5</v>
      </c>
      <c r="I10" s="3">
        <v>8</v>
      </c>
      <c r="J10" s="3" t="s">
        <v>15</v>
      </c>
    </row>
    <row r="11" spans="1:10" ht="18.75">
      <c r="A11" s="3" t="s">
        <v>37</v>
      </c>
      <c r="B11" s="3" t="s">
        <v>11</v>
      </c>
      <c r="C11" s="3" t="s">
        <v>38</v>
      </c>
      <c r="D11" s="3" t="s">
        <v>39</v>
      </c>
      <c r="E11" s="3" t="s">
        <v>14</v>
      </c>
      <c r="F11" s="3">
        <v>66.5</v>
      </c>
      <c r="G11" s="4"/>
      <c r="H11" s="3">
        <f t="shared" si="0"/>
        <v>33.25</v>
      </c>
      <c r="I11" s="3">
        <v>9</v>
      </c>
      <c r="J11" s="3" t="s">
        <v>15</v>
      </c>
    </row>
    <row r="12" spans="1:10" ht="18.75">
      <c r="A12" s="3" t="s">
        <v>40</v>
      </c>
      <c r="B12" s="3" t="s">
        <v>11</v>
      </c>
      <c r="C12" s="3" t="s">
        <v>41</v>
      </c>
      <c r="D12" s="3" t="s">
        <v>42</v>
      </c>
      <c r="E12" s="3" t="s">
        <v>14</v>
      </c>
      <c r="F12" s="3">
        <v>66.5</v>
      </c>
      <c r="G12" s="4"/>
      <c r="H12" s="3">
        <f t="shared" si="0"/>
        <v>33.25</v>
      </c>
      <c r="I12" s="3">
        <v>9</v>
      </c>
      <c r="J12" s="3" t="s">
        <v>15</v>
      </c>
    </row>
    <row r="13" spans="1:10" ht="18.75">
      <c r="A13" s="3" t="s">
        <v>43</v>
      </c>
      <c r="B13" s="3" t="s">
        <v>11</v>
      </c>
      <c r="C13" s="3" t="s">
        <v>44</v>
      </c>
      <c r="D13" s="3" t="s">
        <v>45</v>
      </c>
      <c r="E13" s="3" t="s">
        <v>14</v>
      </c>
      <c r="F13" s="3">
        <v>65.5</v>
      </c>
      <c r="G13" s="4"/>
      <c r="H13" s="3">
        <f t="shared" si="0"/>
        <v>32.75</v>
      </c>
      <c r="I13" s="3">
        <v>11</v>
      </c>
      <c r="J13" s="3" t="s">
        <v>15</v>
      </c>
    </row>
    <row r="14" spans="1:10" ht="18.75">
      <c r="A14" s="3" t="s">
        <v>46</v>
      </c>
      <c r="B14" s="3" t="s">
        <v>11</v>
      </c>
      <c r="C14" s="3" t="s">
        <v>47</v>
      </c>
      <c r="D14" s="3" t="s">
        <v>48</v>
      </c>
      <c r="E14" s="3" t="s">
        <v>14</v>
      </c>
      <c r="F14" s="3">
        <v>65</v>
      </c>
      <c r="G14" s="4"/>
      <c r="H14" s="3">
        <f t="shared" si="0"/>
        <v>32.5</v>
      </c>
      <c r="I14" s="3">
        <v>12</v>
      </c>
      <c r="J14" s="3" t="s">
        <v>15</v>
      </c>
    </row>
    <row r="15" spans="1:10" ht="18.75">
      <c r="A15" s="3" t="s">
        <v>49</v>
      </c>
      <c r="B15" s="3" t="s">
        <v>11</v>
      </c>
      <c r="C15" s="3" t="s">
        <v>50</v>
      </c>
      <c r="D15" s="3" t="s">
        <v>51</v>
      </c>
      <c r="E15" s="3" t="s">
        <v>14</v>
      </c>
      <c r="F15" s="3">
        <v>65</v>
      </c>
      <c r="G15" s="4"/>
      <c r="H15" s="3">
        <f t="shared" si="0"/>
        <v>32.5</v>
      </c>
      <c r="I15" s="3">
        <v>12</v>
      </c>
      <c r="J15" s="3" t="s">
        <v>15</v>
      </c>
    </row>
    <row r="16" spans="1:10" ht="18.75">
      <c r="A16" s="3" t="s">
        <v>52</v>
      </c>
      <c r="B16" s="3" t="s">
        <v>11</v>
      </c>
      <c r="C16" s="3" t="s">
        <v>53</v>
      </c>
      <c r="D16" s="3" t="s">
        <v>54</v>
      </c>
      <c r="E16" s="3" t="s">
        <v>14</v>
      </c>
      <c r="F16" s="3">
        <v>65</v>
      </c>
      <c r="G16" s="4"/>
      <c r="H16" s="3">
        <f t="shared" si="0"/>
        <v>32.5</v>
      </c>
      <c r="I16" s="3">
        <v>12</v>
      </c>
      <c r="J16" s="3" t="s">
        <v>15</v>
      </c>
    </row>
    <row r="17" spans="1:10" ht="18.75">
      <c r="A17" s="3" t="s">
        <v>55</v>
      </c>
      <c r="B17" s="3" t="s">
        <v>11</v>
      </c>
      <c r="C17" s="3" t="s">
        <v>56</v>
      </c>
      <c r="D17" s="3" t="s">
        <v>57</v>
      </c>
      <c r="E17" s="3" t="s">
        <v>14</v>
      </c>
      <c r="F17" s="3">
        <v>65</v>
      </c>
      <c r="G17" s="4"/>
      <c r="H17" s="3">
        <f t="shared" si="0"/>
        <v>32.5</v>
      </c>
      <c r="I17" s="3">
        <v>12</v>
      </c>
      <c r="J17" s="3" t="s">
        <v>15</v>
      </c>
    </row>
    <row r="18" spans="1:10" ht="18.75">
      <c r="A18" s="3" t="s">
        <v>58</v>
      </c>
      <c r="B18" s="3" t="s">
        <v>11</v>
      </c>
      <c r="C18" s="3" t="s">
        <v>59</v>
      </c>
      <c r="D18" s="3" t="s">
        <v>60</v>
      </c>
      <c r="E18" s="3" t="s">
        <v>14</v>
      </c>
      <c r="F18" s="3">
        <v>64.5</v>
      </c>
      <c r="G18" s="4"/>
      <c r="H18" s="3">
        <f t="shared" si="0"/>
        <v>32.25</v>
      </c>
      <c r="I18" s="3">
        <v>16</v>
      </c>
      <c r="J18" s="3" t="s">
        <v>15</v>
      </c>
    </row>
    <row r="19" spans="1:10" ht="18.75">
      <c r="A19" s="3" t="s">
        <v>61</v>
      </c>
      <c r="B19" s="3" t="s">
        <v>11</v>
      </c>
      <c r="C19" s="3" t="s">
        <v>62</v>
      </c>
      <c r="D19" s="3" t="s">
        <v>63</v>
      </c>
      <c r="E19" s="3" t="s">
        <v>14</v>
      </c>
      <c r="F19" s="3">
        <v>64</v>
      </c>
      <c r="G19" s="4"/>
      <c r="H19" s="3">
        <f t="shared" si="0"/>
        <v>32</v>
      </c>
      <c r="I19" s="3">
        <v>17</v>
      </c>
      <c r="J19" s="3" t="s">
        <v>15</v>
      </c>
    </row>
    <row r="20" spans="1:10" ht="18.75">
      <c r="A20" s="3" t="s">
        <v>64</v>
      </c>
      <c r="B20" s="3" t="s">
        <v>11</v>
      </c>
      <c r="C20" s="3" t="s">
        <v>65</v>
      </c>
      <c r="D20" s="3" t="s">
        <v>66</v>
      </c>
      <c r="E20" s="3" t="s">
        <v>14</v>
      </c>
      <c r="F20" s="3">
        <v>63.5</v>
      </c>
      <c r="G20" s="4"/>
      <c r="H20" s="3">
        <f t="shared" si="0"/>
        <v>31.75</v>
      </c>
      <c r="I20" s="3">
        <v>18</v>
      </c>
      <c r="J20" s="3" t="s">
        <v>15</v>
      </c>
    </row>
    <row r="21" spans="1:10" ht="18.75">
      <c r="A21" s="3" t="s">
        <v>67</v>
      </c>
      <c r="B21" s="3" t="s">
        <v>11</v>
      </c>
      <c r="C21" s="3" t="s">
        <v>68</v>
      </c>
      <c r="D21" s="3" t="s">
        <v>69</v>
      </c>
      <c r="E21" s="3" t="s">
        <v>14</v>
      </c>
      <c r="F21" s="3">
        <v>62.5</v>
      </c>
      <c r="G21" s="4"/>
      <c r="H21" s="3">
        <f t="shared" si="0"/>
        <v>31.25</v>
      </c>
      <c r="I21" s="3">
        <v>19</v>
      </c>
      <c r="J21" s="3" t="s">
        <v>70</v>
      </c>
    </row>
    <row r="22" spans="1:10" ht="18.75">
      <c r="A22" s="3" t="s">
        <v>71</v>
      </c>
      <c r="B22" s="3" t="s">
        <v>11</v>
      </c>
      <c r="C22" s="3" t="s">
        <v>72</v>
      </c>
      <c r="D22" s="3" t="s">
        <v>73</v>
      </c>
      <c r="E22" s="3" t="s">
        <v>14</v>
      </c>
      <c r="F22" s="3">
        <v>62.5</v>
      </c>
      <c r="G22" s="4"/>
      <c r="H22" s="3">
        <f t="shared" si="0"/>
        <v>31.25</v>
      </c>
      <c r="I22" s="3">
        <v>19</v>
      </c>
      <c r="J22" s="3" t="s">
        <v>70</v>
      </c>
    </row>
    <row r="23" spans="1:10" ht="18.75">
      <c r="A23" s="3" t="s">
        <v>74</v>
      </c>
      <c r="B23" s="3" t="s">
        <v>11</v>
      </c>
      <c r="C23" s="3" t="s">
        <v>75</v>
      </c>
      <c r="D23" s="3" t="s">
        <v>76</v>
      </c>
      <c r="E23" s="3" t="s">
        <v>14</v>
      </c>
      <c r="F23" s="3">
        <v>62</v>
      </c>
      <c r="G23" s="4"/>
      <c r="H23" s="3">
        <f t="shared" si="0"/>
        <v>31</v>
      </c>
      <c r="I23" s="3">
        <v>21</v>
      </c>
      <c r="J23" s="3" t="s">
        <v>70</v>
      </c>
    </row>
    <row r="24" spans="1:10" ht="18.75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14</v>
      </c>
      <c r="F24" s="3">
        <v>61</v>
      </c>
      <c r="G24" s="4"/>
      <c r="H24" s="3">
        <f t="shared" si="0"/>
        <v>30.5</v>
      </c>
      <c r="I24" s="3">
        <v>22</v>
      </c>
      <c r="J24" s="3" t="s">
        <v>70</v>
      </c>
    </row>
    <row r="25" spans="1:10" ht="18.75">
      <c r="A25" s="3" t="s">
        <v>81</v>
      </c>
      <c r="B25" s="3" t="s">
        <v>11</v>
      </c>
      <c r="C25" s="3" t="s">
        <v>82</v>
      </c>
      <c r="D25" s="3" t="s">
        <v>83</v>
      </c>
      <c r="E25" s="3" t="s">
        <v>14</v>
      </c>
      <c r="F25" s="3">
        <v>61</v>
      </c>
      <c r="G25" s="4"/>
      <c r="H25" s="3">
        <f t="shared" si="0"/>
        <v>30.5</v>
      </c>
      <c r="I25" s="3">
        <v>22</v>
      </c>
      <c r="J25" s="3" t="s">
        <v>70</v>
      </c>
    </row>
    <row r="26" spans="1:10" ht="18.75">
      <c r="A26" s="3" t="s">
        <v>84</v>
      </c>
      <c r="B26" s="3" t="s">
        <v>11</v>
      </c>
      <c r="C26" s="3" t="s">
        <v>85</v>
      </c>
      <c r="D26" s="3" t="s">
        <v>86</v>
      </c>
      <c r="E26" s="3" t="s">
        <v>14</v>
      </c>
      <c r="F26" s="3">
        <v>61</v>
      </c>
      <c r="G26" s="4"/>
      <c r="H26" s="3">
        <f t="shared" si="0"/>
        <v>30.5</v>
      </c>
      <c r="I26" s="3">
        <v>22</v>
      </c>
      <c r="J26" s="3" t="s">
        <v>70</v>
      </c>
    </row>
    <row r="27" spans="1:10" ht="18.75">
      <c r="A27" s="3" t="s">
        <v>87</v>
      </c>
      <c r="B27" s="3" t="s">
        <v>11</v>
      </c>
      <c r="C27" s="3" t="s">
        <v>88</v>
      </c>
      <c r="D27" s="3" t="s">
        <v>89</v>
      </c>
      <c r="E27" s="3" t="s">
        <v>14</v>
      </c>
      <c r="F27" s="3">
        <v>60.5</v>
      </c>
      <c r="G27" s="4"/>
      <c r="H27" s="3">
        <f t="shared" si="0"/>
        <v>30.25</v>
      </c>
      <c r="I27" s="3">
        <v>25</v>
      </c>
      <c r="J27" s="3" t="s">
        <v>70</v>
      </c>
    </row>
    <row r="28" spans="1:10" ht="18.75">
      <c r="A28" s="3" t="s">
        <v>90</v>
      </c>
      <c r="B28" s="3" t="s">
        <v>11</v>
      </c>
      <c r="C28" s="3" t="s">
        <v>91</v>
      </c>
      <c r="D28" s="3" t="s">
        <v>92</v>
      </c>
      <c r="E28" s="3" t="s">
        <v>14</v>
      </c>
      <c r="F28" s="3">
        <v>60.5</v>
      </c>
      <c r="G28" s="4"/>
      <c r="H28" s="3">
        <f t="shared" si="0"/>
        <v>30.25</v>
      </c>
      <c r="I28" s="3">
        <v>25</v>
      </c>
      <c r="J28" s="3" t="s">
        <v>70</v>
      </c>
    </row>
    <row r="29" spans="1:10" ht="18.75">
      <c r="A29" s="3" t="s">
        <v>93</v>
      </c>
      <c r="B29" s="3" t="s">
        <v>11</v>
      </c>
      <c r="C29" s="3" t="s">
        <v>94</v>
      </c>
      <c r="D29" s="3" t="s">
        <v>95</v>
      </c>
      <c r="E29" s="3" t="s">
        <v>14</v>
      </c>
      <c r="F29" s="3">
        <v>60</v>
      </c>
      <c r="G29" s="4"/>
      <c r="H29" s="3">
        <f t="shared" si="0"/>
        <v>30</v>
      </c>
      <c r="I29" s="3">
        <v>27</v>
      </c>
      <c r="J29" s="3" t="s">
        <v>70</v>
      </c>
    </row>
    <row r="30" spans="1:10" ht="18.75">
      <c r="A30" s="3" t="s">
        <v>96</v>
      </c>
      <c r="B30" s="3" t="s">
        <v>11</v>
      </c>
      <c r="C30" s="3" t="s">
        <v>97</v>
      </c>
      <c r="D30" s="3" t="s">
        <v>98</v>
      </c>
      <c r="E30" s="3" t="s">
        <v>14</v>
      </c>
      <c r="F30" s="3">
        <v>60</v>
      </c>
      <c r="G30" s="4"/>
      <c r="H30" s="3">
        <f t="shared" si="0"/>
        <v>30</v>
      </c>
      <c r="I30" s="3">
        <v>27</v>
      </c>
      <c r="J30" s="3" t="s">
        <v>70</v>
      </c>
    </row>
    <row r="31" spans="1:10" ht="18.75">
      <c r="A31" s="3" t="s">
        <v>99</v>
      </c>
      <c r="B31" s="3" t="s">
        <v>11</v>
      </c>
      <c r="C31" s="3" t="s">
        <v>100</v>
      </c>
      <c r="D31" s="3" t="s">
        <v>101</v>
      </c>
      <c r="E31" s="3" t="s">
        <v>14</v>
      </c>
      <c r="F31" s="3">
        <v>60</v>
      </c>
      <c r="G31" s="4"/>
      <c r="H31" s="3">
        <f t="shared" si="0"/>
        <v>30</v>
      </c>
      <c r="I31" s="3">
        <v>27</v>
      </c>
      <c r="J31" s="3" t="s">
        <v>70</v>
      </c>
    </row>
    <row r="32" spans="1:10" ht="18.75">
      <c r="A32" s="3" t="s">
        <v>102</v>
      </c>
      <c r="B32" s="3" t="s">
        <v>11</v>
      </c>
      <c r="C32" s="5" t="s">
        <v>432</v>
      </c>
      <c r="D32" s="5" t="s">
        <v>433</v>
      </c>
      <c r="E32" s="3" t="s">
        <v>14</v>
      </c>
      <c r="F32" s="3">
        <v>59.5</v>
      </c>
      <c r="G32" s="4"/>
      <c r="H32" s="3">
        <f t="shared" si="0"/>
        <v>29.75</v>
      </c>
      <c r="I32" s="3">
        <v>30</v>
      </c>
      <c r="J32" s="3" t="s">
        <v>70</v>
      </c>
    </row>
    <row r="33" spans="1:10" ht="18.75">
      <c r="A33" s="3" t="s">
        <v>103</v>
      </c>
      <c r="B33" s="3" t="s">
        <v>11</v>
      </c>
      <c r="C33" s="3" t="s">
        <v>104</v>
      </c>
      <c r="D33" s="3" t="s">
        <v>105</v>
      </c>
      <c r="E33" s="3" t="s">
        <v>14</v>
      </c>
      <c r="F33" s="3">
        <v>59</v>
      </c>
      <c r="G33" s="4"/>
      <c r="H33" s="3">
        <f t="shared" si="0"/>
        <v>29.5</v>
      </c>
      <c r="I33" s="3">
        <v>31</v>
      </c>
      <c r="J33" s="3" t="s">
        <v>70</v>
      </c>
    </row>
    <row r="34" spans="1:10" ht="18.75">
      <c r="A34" s="3" t="s">
        <v>106</v>
      </c>
      <c r="B34" s="3" t="s">
        <v>11</v>
      </c>
      <c r="C34" s="3" t="s">
        <v>107</v>
      </c>
      <c r="D34" s="3" t="s">
        <v>108</v>
      </c>
      <c r="E34" s="3" t="s">
        <v>14</v>
      </c>
      <c r="F34" s="3">
        <v>59</v>
      </c>
      <c r="G34" s="4"/>
      <c r="H34" s="3">
        <f t="shared" si="0"/>
        <v>29.5</v>
      </c>
      <c r="I34" s="3">
        <v>31</v>
      </c>
      <c r="J34" s="3" t="s">
        <v>70</v>
      </c>
    </row>
    <row r="35" spans="1:10" ht="18.75">
      <c r="A35" s="3" t="s">
        <v>109</v>
      </c>
      <c r="B35" s="3" t="s">
        <v>11</v>
      </c>
      <c r="C35" s="3" t="s">
        <v>110</v>
      </c>
      <c r="D35" s="3" t="s">
        <v>111</v>
      </c>
      <c r="E35" s="3" t="s">
        <v>14</v>
      </c>
      <c r="F35" s="3">
        <v>59</v>
      </c>
      <c r="G35" s="4"/>
      <c r="H35" s="3">
        <f t="shared" si="0"/>
        <v>29.5</v>
      </c>
      <c r="I35" s="3">
        <v>31</v>
      </c>
      <c r="J35" s="3" t="s">
        <v>70</v>
      </c>
    </row>
    <row r="36" spans="1:10" ht="18.75">
      <c r="A36" s="3" t="s">
        <v>112</v>
      </c>
      <c r="B36" s="3" t="s">
        <v>11</v>
      </c>
      <c r="C36" s="3" t="s">
        <v>113</v>
      </c>
      <c r="D36" s="3" t="s">
        <v>114</v>
      </c>
      <c r="E36" s="3" t="s">
        <v>14</v>
      </c>
      <c r="F36" s="3">
        <v>59</v>
      </c>
      <c r="G36" s="4"/>
      <c r="H36" s="3">
        <f t="shared" si="0"/>
        <v>29.5</v>
      </c>
      <c r="I36" s="3">
        <v>31</v>
      </c>
      <c r="J36" s="3" t="s">
        <v>70</v>
      </c>
    </row>
    <row r="37" spans="1:10" ht="18.75">
      <c r="A37" s="3" t="s">
        <v>115</v>
      </c>
      <c r="B37" s="3" t="s">
        <v>11</v>
      </c>
      <c r="C37" s="3" t="s">
        <v>116</v>
      </c>
      <c r="D37" s="3" t="s">
        <v>117</v>
      </c>
      <c r="E37" s="3" t="s">
        <v>14</v>
      </c>
      <c r="F37" s="3">
        <v>58.5</v>
      </c>
      <c r="G37" s="4"/>
      <c r="H37" s="3">
        <f t="shared" si="0"/>
        <v>29.25</v>
      </c>
      <c r="I37" s="3">
        <v>35</v>
      </c>
      <c r="J37" s="3" t="s">
        <v>70</v>
      </c>
    </row>
    <row r="38" spans="1:10" ht="18.75">
      <c r="A38" s="3" t="s">
        <v>118</v>
      </c>
      <c r="B38" s="3" t="s">
        <v>11</v>
      </c>
      <c r="C38" s="3" t="s">
        <v>119</v>
      </c>
      <c r="D38" s="3" t="s">
        <v>120</v>
      </c>
      <c r="E38" s="3" t="s">
        <v>14</v>
      </c>
      <c r="F38" s="3">
        <v>58.5</v>
      </c>
      <c r="G38" s="4"/>
      <c r="H38" s="3">
        <f t="shared" si="0"/>
        <v>29.25</v>
      </c>
      <c r="I38" s="3">
        <v>35</v>
      </c>
      <c r="J38" s="3" t="s">
        <v>70</v>
      </c>
    </row>
    <row r="39" spans="1:10" ht="18.75">
      <c r="A39" s="3" t="s">
        <v>121</v>
      </c>
      <c r="B39" s="3" t="s">
        <v>11</v>
      </c>
      <c r="C39" s="3" t="s">
        <v>122</v>
      </c>
      <c r="D39" s="3" t="s">
        <v>123</v>
      </c>
      <c r="E39" s="3" t="s">
        <v>14</v>
      </c>
      <c r="F39" s="3">
        <v>58.5</v>
      </c>
      <c r="G39" s="4"/>
      <c r="H39" s="3">
        <f t="shared" si="0"/>
        <v>29.25</v>
      </c>
      <c r="I39" s="3">
        <v>35</v>
      </c>
      <c r="J39" s="3" t="s">
        <v>70</v>
      </c>
    </row>
    <row r="40" spans="1:10" ht="18.75">
      <c r="A40" s="3" t="s">
        <v>124</v>
      </c>
      <c r="B40" s="3" t="s">
        <v>11</v>
      </c>
      <c r="C40" s="3" t="s">
        <v>125</v>
      </c>
      <c r="D40" s="3" t="s">
        <v>126</v>
      </c>
      <c r="E40" s="3" t="s">
        <v>14</v>
      </c>
      <c r="F40" s="3">
        <v>58.5</v>
      </c>
      <c r="G40" s="4"/>
      <c r="H40" s="3">
        <f t="shared" si="0"/>
        <v>29.25</v>
      </c>
      <c r="I40" s="3">
        <v>35</v>
      </c>
      <c r="J40" s="3" t="s">
        <v>70</v>
      </c>
    </row>
    <row r="41" spans="1:10" ht="18.75">
      <c r="A41" s="3" t="s">
        <v>127</v>
      </c>
      <c r="B41" s="3" t="s">
        <v>11</v>
      </c>
      <c r="C41" s="3" t="s">
        <v>128</v>
      </c>
      <c r="D41" s="3" t="s">
        <v>129</v>
      </c>
      <c r="E41" s="3" t="s">
        <v>14</v>
      </c>
      <c r="F41" s="3">
        <v>58</v>
      </c>
      <c r="G41" s="4"/>
      <c r="H41" s="3">
        <f t="shared" si="0"/>
        <v>29</v>
      </c>
      <c r="I41" s="3">
        <v>39</v>
      </c>
      <c r="J41" s="3" t="s">
        <v>70</v>
      </c>
    </row>
    <row r="42" spans="1:10" ht="18.75">
      <c r="A42" s="3" t="s">
        <v>130</v>
      </c>
      <c r="B42" s="3" t="s">
        <v>11</v>
      </c>
      <c r="C42" s="3" t="s">
        <v>131</v>
      </c>
      <c r="D42" s="3" t="s">
        <v>132</v>
      </c>
      <c r="E42" s="3" t="s">
        <v>14</v>
      </c>
      <c r="F42" s="3">
        <v>58</v>
      </c>
      <c r="G42" s="4"/>
      <c r="H42" s="3">
        <f t="shared" si="0"/>
        <v>29</v>
      </c>
      <c r="I42" s="3">
        <v>39</v>
      </c>
      <c r="J42" s="3" t="s">
        <v>70</v>
      </c>
    </row>
    <row r="43" spans="1:10" ht="18.75">
      <c r="A43" s="3" t="s">
        <v>133</v>
      </c>
      <c r="B43" s="3" t="s">
        <v>11</v>
      </c>
      <c r="C43" s="3" t="s">
        <v>134</v>
      </c>
      <c r="D43" s="3" t="s">
        <v>135</v>
      </c>
      <c r="E43" s="3" t="s">
        <v>14</v>
      </c>
      <c r="F43" s="3">
        <v>58</v>
      </c>
      <c r="G43" s="4"/>
      <c r="H43" s="3">
        <f t="shared" si="0"/>
        <v>29</v>
      </c>
      <c r="I43" s="3">
        <v>39</v>
      </c>
      <c r="J43" s="3" t="s">
        <v>70</v>
      </c>
    </row>
    <row r="44" spans="1:10" ht="18.75">
      <c r="A44" s="3" t="s">
        <v>136</v>
      </c>
      <c r="B44" s="3" t="s">
        <v>11</v>
      </c>
      <c r="C44" s="3" t="s">
        <v>137</v>
      </c>
      <c r="D44" s="3" t="s">
        <v>138</v>
      </c>
      <c r="E44" s="3" t="s">
        <v>14</v>
      </c>
      <c r="F44" s="3">
        <v>58</v>
      </c>
      <c r="G44" s="4"/>
      <c r="H44" s="3">
        <f t="shared" si="0"/>
        <v>29</v>
      </c>
      <c r="I44" s="3">
        <v>39</v>
      </c>
      <c r="J44" s="3" t="s">
        <v>70</v>
      </c>
    </row>
    <row r="45" spans="1:10" ht="18.75">
      <c r="A45" s="3" t="s">
        <v>139</v>
      </c>
      <c r="B45" s="3" t="s">
        <v>11</v>
      </c>
      <c r="C45" s="3" t="s">
        <v>140</v>
      </c>
      <c r="D45" s="3" t="s">
        <v>141</v>
      </c>
      <c r="E45" s="3" t="s">
        <v>14</v>
      </c>
      <c r="F45" s="3">
        <v>57.5</v>
      </c>
      <c r="G45" s="4"/>
      <c r="H45" s="3">
        <f t="shared" si="0"/>
        <v>28.75</v>
      </c>
      <c r="I45" s="3">
        <v>43</v>
      </c>
      <c r="J45" s="3" t="s">
        <v>70</v>
      </c>
    </row>
    <row r="46" spans="1:10" ht="18.75">
      <c r="A46" s="3" t="s">
        <v>142</v>
      </c>
      <c r="B46" s="3" t="s">
        <v>11</v>
      </c>
      <c r="C46" s="3" t="s">
        <v>143</v>
      </c>
      <c r="D46" s="3" t="s">
        <v>144</v>
      </c>
      <c r="E46" s="3" t="s">
        <v>14</v>
      </c>
      <c r="F46" s="3">
        <v>57.5</v>
      </c>
      <c r="G46" s="4"/>
      <c r="H46" s="3">
        <f t="shared" si="0"/>
        <v>28.75</v>
      </c>
      <c r="I46" s="3">
        <v>43</v>
      </c>
      <c r="J46" s="3" t="s">
        <v>70</v>
      </c>
    </row>
    <row r="47" spans="1:10" ht="18.75">
      <c r="A47" s="3" t="s">
        <v>145</v>
      </c>
      <c r="B47" s="3" t="s">
        <v>11</v>
      </c>
      <c r="C47" s="3" t="s">
        <v>146</v>
      </c>
      <c r="D47" s="3" t="s">
        <v>147</v>
      </c>
      <c r="E47" s="3" t="s">
        <v>14</v>
      </c>
      <c r="F47" s="3">
        <v>57</v>
      </c>
      <c r="G47" s="4"/>
      <c r="H47" s="3">
        <f t="shared" si="0"/>
        <v>28.5</v>
      </c>
      <c r="I47" s="3">
        <v>45</v>
      </c>
      <c r="J47" s="3" t="s">
        <v>70</v>
      </c>
    </row>
    <row r="48" spans="1:10" ht="18.75">
      <c r="A48" s="3" t="s">
        <v>148</v>
      </c>
      <c r="B48" s="3" t="s">
        <v>11</v>
      </c>
      <c r="C48" s="3" t="s">
        <v>149</v>
      </c>
      <c r="D48" s="3" t="s">
        <v>150</v>
      </c>
      <c r="E48" s="3" t="s">
        <v>14</v>
      </c>
      <c r="F48" s="3">
        <v>57</v>
      </c>
      <c r="G48" s="4"/>
      <c r="H48" s="3">
        <f t="shared" si="0"/>
        <v>28.5</v>
      </c>
      <c r="I48" s="3">
        <v>45</v>
      </c>
      <c r="J48" s="3" t="s">
        <v>70</v>
      </c>
    </row>
    <row r="49" spans="1:10" ht="18.75">
      <c r="A49" s="3" t="s">
        <v>151</v>
      </c>
      <c r="B49" s="3" t="s">
        <v>11</v>
      </c>
      <c r="C49" s="3" t="s">
        <v>152</v>
      </c>
      <c r="D49" s="3" t="s">
        <v>153</v>
      </c>
      <c r="E49" s="3" t="s">
        <v>14</v>
      </c>
      <c r="F49" s="3">
        <v>57</v>
      </c>
      <c r="G49" s="4"/>
      <c r="H49" s="3">
        <f t="shared" si="0"/>
        <v>28.5</v>
      </c>
      <c r="I49" s="3">
        <v>45</v>
      </c>
      <c r="J49" s="3" t="s">
        <v>70</v>
      </c>
    </row>
    <row r="50" spans="1:10" ht="18.75">
      <c r="A50" s="3" t="s">
        <v>154</v>
      </c>
      <c r="B50" s="3" t="s">
        <v>11</v>
      </c>
      <c r="C50" s="3" t="s">
        <v>155</v>
      </c>
      <c r="D50" s="3" t="s">
        <v>156</v>
      </c>
      <c r="E50" s="3" t="s">
        <v>14</v>
      </c>
      <c r="F50" s="3">
        <v>57</v>
      </c>
      <c r="G50" s="4"/>
      <c r="H50" s="3">
        <f t="shared" si="0"/>
        <v>28.5</v>
      </c>
      <c r="I50" s="3">
        <v>45</v>
      </c>
      <c r="J50" s="3" t="s">
        <v>70</v>
      </c>
    </row>
    <row r="51" spans="1:10" ht="18.75">
      <c r="A51" s="3" t="s">
        <v>157</v>
      </c>
      <c r="B51" s="3" t="s">
        <v>11</v>
      </c>
      <c r="C51" s="3" t="s">
        <v>158</v>
      </c>
      <c r="D51" s="3" t="s">
        <v>159</v>
      </c>
      <c r="E51" s="3" t="s">
        <v>14</v>
      </c>
      <c r="F51" s="3">
        <v>56</v>
      </c>
      <c r="G51" s="4"/>
      <c r="H51" s="3">
        <f t="shared" si="0"/>
        <v>28</v>
      </c>
      <c r="I51" s="3">
        <v>49</v>
      </c>
      <c r="J51" s="3" t="s">
        <v>70</v>
      </c>
    </row>
    <row r="52" spans="1:10" ht="18.75">
      <c r="A52" s="3" t="s">
        <v>160</v>
      </c>
      <c r="B52" s="3" t="s">
        <v>11</v>
      </c>
      <c r="C52" s="3" t="s">
        <v>161</v>
      </c>
      <c r="D52" s="3" t="s">
        <v>162</v>
      </c>
      <c r="E52" s="3" t="s">
        <v>14</v>
      </c>
      <c r="F52" s="3">
        <v>55.5</v>
      </c>
      <c r="G52" s="4"/>
      <c r="H52" s="3">
        <f t="shared" si="0"/>
        <v>27.75</v>
      </c>
      <c r="I52" s="3">
        <v>50</v>
      </c>
      <c r="J52" s="3" t="s">
        <v>70</v>
      </c>
    </row>
    <row r="53" spans="1:10" ht="18.75">
      <c r="A53" s="3" t="s">
        <v>163</v>
      </c>
      <c r="B53" s="3" t="s">
        <v>11</v>
      </c>
      <c r="C53" s="3" t="s">
        <v>164</v>
      </c>
      <c r="D53" s="3" t="s">
        <v>165</v>
      </c>
      <c r="E53" s="3" t="s">
        <v>14</v>
      </c>
      <c r="F53" s="3">
        <v>55.5</v>
      </c>
      <c r="G53" s="4"/>
      <c r="H53" s="3">
        <f t="shared" si="0"/>
        <v>27.75</v>
      </c>
      <c r="I53" s="3">
        <v>50</v>
      </c>
      <c r="J53" s="3" t="s">
        <v>70</v>
      </c>
    </row>
    <row r="54" spans="1:10" ht="18.75">
      <c r="A54" s="3" t="s">
        <v>166</v>
      </c>
      <c r="B54" s="3" t="s">
        <v>11</v>
      </c>
      <c r="C54" s="3" t="s">
        <v>167</v>
      </c>
      <c r="D54" s="3" t="s">
        <v>168</v>
      </c>
      <c r="E54" s="3" t="s">
        <v>14</v>
      </c>
      <c r="F54" s="3">
        <v>55</v>
      </c>
      <c r="G54" s="4"/>
      <c r="H54" s="3">
        <f t="shared" si="0"/>
        <v>27.5</v>
      </c>
      <c r="I54" s="3">
        <v>52</v>
      </c>
      <c r="J54" s="3" t="s">
        <v>70</v>
      </c>
    </row>
    <row r="55" spans="1:10" ht="18.75">
      <c r="A55" s="3" t="s">
        <v>169</v>
      </c>
      <c r="B55" s="3" t="s">
        <v>11</v>
      </c>
      <c r="C55" s="3" t="s">
        <v>170</v>
      </c>
      <c r="D55" s="3" t="s">
        <v>171</v>
      </c>
      <c r="E55" s="3" t="s">
        <v>14</v>
      </c>
      <c r="F55" s="3">
        <v>55</v>
      </c>
      <c r="G55" s="4"/>
      <c r="H55" s="3">
        <f t="shared" si="0"/>
        <v>27.5</v>
      </c>
      <c r="I55" s="3">
        <v>52</v>
      </c>
      <c r="J55" s="3" t="s">
        <v>70</v>
      </c>
    </row>
    <row r="56" spans="1:10" ht="18.75">
      <c r="A56" s="3" t="s">
        <v>172</v>
      </c>
      <c r="B56" s="3" t="s">
        <v>11</v>
      </c>
      <c r="C56" s="3" t="s">
        <v>173</v>
      </c>
      <c r="D56" s="3" t="s">
        <v>174</v>
      </c>
      <c r="E56" s="3" t="s">
        <v>14</v>
      </c>
      <c r="F56" s="3">
        <v>54</v>
      </c>
      <c r="G56" s="4"/>
      <c r="H56" s="3">
        <f t="shared" si="0"/>
        <v>27</v>
      </c>
      <c r="I56" s="3">
        <v>54</v>
      </c>
      <c r="J56" s="3" t="s">
        <v>70</v>
      </c>
    </row>
    <row r="57" spans="1:10" ht="18.75">
      <c r="A57" s="3" t="s">
        <v>175</v>
      </c>
      <c r="B57" s="3" t="s">
        <v>11</v>
      </c>
      <c r="C57" s="3" t="s">
        <v>176</v>
      </c>
      <c r="D57" s="3" t="s">
        <v>177</v>
      </c>
      <c r="E57" s="3" t="s">
        <v>14</v>
      </c>
      <c r="F57" s="3">
        <v>53.5</v>
      </c>
      <c r="G57" s="4"/>
      <c r="H57" s="3">
        <f t="shared" si="0"/>
        <v>26.75</v>
      </c>
      <c r="I57" s="3">
        <v>55</v>
      </c>
      <c r="J57" s="3" t="s">
        <v>70</v>
      </c>
    </row>
    <row r="58" spans="1:10" ht="18.75">
      <c r="A58" s="3" t="s">
        <v>178</v>
      </c>
      <c r="B58" s="3" t="s">
        <v>11</v>
      </c>
      <c r="C58" s="3" t="s">
        <v>179</v>
      </c>
      <c r="D58" s="3" t="s">
        <v>180</v>
      </c>
      <c r="E58" s="3" t="s">
        <v>14</v>
      </c>
      <c r="F58" s="3">
        <v>53.5</v>
      </c>
      <c r="G58" s="4"/>
      <c r="H58" s="3">
        <f t="shared" si="0"/>
        <v>26.75</v>
      </c>
      <c r="I58" s="3">
        <v>55</v>
      </c>
      <c r="J58" s="3" t="s">
        <v>70</v>
      </c>
    </row>
    <row r="59" spans="1:10" ht="18.75">
      <c r="A59" s="3" t="s">
        <v>181</v>
      </c>
      <c r="B59" s="3" t="s">
        <v>11</v>
      </c>
      <c r="C59" s="3" t="s">
        <v>182</v>
      </c>
      <c r="D59" s="3" t="s">
        <v>183</v>
      </c>
      <c r="E59" s="3" t="s">
        <v>14</v>
      </c>
      <c r="F59" s="3">
        <v>53.5</v>
      </c>
      <c r="G59" s="4"/>
      <c r="H59" s="3">
        <f t="shared" si="0"/>
        <v>26.75</v>
      </c>
      <c r="I59" s="3">
        <v>55</v>
      </c>
      <c r="J59" s="3" t="s">
        <v>70</v>
      </c>
    </row>
    <row r="60" spans="1:10" ht="18.75">
      <c r="A60" s="3" t="s">
        <v>184</v>
      </c>
      <c r="B60" s="3" t="s">
        <v>11</v>
      </c>
      <c r="C60" s="3" t="s">
        <v>185</v>
      </c>
      <c r="D60" s="3" t="s">
        <v>186</v>
      </c>
      <c r="E60" s="3" t="s">
        <v>14</v>
      </c>
      <c r="F60" s="3">
        <v>53</v>
      </c>
      <c r="G60" s="4"/>
      <c r="H60" s="3">
        <f t="shared" si="0"/>
        <v>26.5</v>
      </c>
      <c r="I60" s="3">
        <v>58</v>
      </c>
      <c r="J60" s="3" t="s">
        <v>70</v>
      </c>
    </row>
    <row r="61" spans="1:10" ht="18.75">
      <c r="A61" s="3" t="s">
        <v>187</v>
      </c>
      <c r="B61" s="3" t="s">
        <v>11</v>
      </c>
      <c r="C61" s="3" t="s">
        <v>188</v>
      </c>
      <c r="D61" s="3" t="s">
        <v>189</v>
      </c>
      <c r="E61" s="3" t="s">
        <v>14</v>
      </c>
      <c r="F61" s="3">
        <v>53</v>
      </c>
      <c r="G61" s="4"/>
      <c r="H61" s="3">
        <f t="shared" si="0"/>
        <v>26.5</v>
      </c>
      <c r="I61" s="3">
        <v>58</v>
      </c>
      <c r="J61" s="3" t="s">
        <v>70</v>
      </c>
    </row>
    <row r="62" spans="1:10" ht="18.75">
      <c r="A62" s="3" t="s">
        <v>190</v>
      </c>
      <c r="B62" s="3" t="s">
        <v>11</v>
      </c>
      <c r="C62" s="3" t="s">
        <v>191</v>
      </c>
      <c r="D62" s="3" t="s">
        <v>192</v>
      </c>
      <c r="E62" s="3" t="s">
        <v>14</v>
      </c>
      <c r="F62" s="3">
        <v>53</v>
      </c>
      <c r="G62" s="4"/>
      <c r="H62" s="3">
        <f t="shared" si="0"/>
        <v>26.5</v>
      </c>
      <c r="I62" s="3">
        <v>58</v>
      </c>
      <c r="J62" s="3" t="s">
        <v>70</v>
      </c>
    </row>
    <row r="63" spans="1:10" ht="18.75">
      <c r="A63" s="3" t="s">
        <v>193</v>
      </c>
      <c r="B63" s="3" t="s">
        <v>11</v>
      </c>
      <c r="C63" s="3" t="s">
        <v>194</v>
      </c>
      <c r="D63" s="3" t="s">
        <v>195</v>
      </c>
      <c r="E63" s="3" t="s">
        <v>14</v>
      </c>
      <c r="F63" s="3">
        <v>53</v>
      </c>
      <c r="G63" s="4"/>
      <c r="H63" s="3">
        <f t="shared" si="0"/>
        <v>26.5</v>
      </c>
      <c r="I63" s="3">
        <v>58</v>
      </c>
      <c r="J63" s="3" t="s">
        <v>70</v>
      </c>
    </row>
    <row r="64" spans="1:10" ht="18.75">
      <c r="A64" s="3" t="s">
        <v>196</v>
      </c>
      <c r="B64" s="3" t="s">
        <v>11</v>
      </c>
      <c r="C64" s="3" t="s">
        <v>197</v>
      </c>
      <c r="D64" s="3" t="s">
        <v>198</v>
      </c>
      <c r="E64" s="3" t="s">
        <v>14</v>
      </c>
      <c r="F64" s="3">
        <v>52.5</v>
      </c>
      <c r="G64" s="4"/>
      <c r="H64" s="3">
        <f t="shared" si="0"/>
        <v>26.25</v>
      </c>
      <c r="I64" s="3">
        <v>62</v>
      </c>
      <c r="J64" s="3" t="s">
        <v>70</v>
      </c>
    </row>
    <row r="65" spans="1:10" ht="18.75">
      <c r="A65" s="3" t="s">
        <v>199</v>
      </c>
      <c r="B65" s="3" t="s">
        <v>11</v>
      </c>
      <c r="C65" s="3" t="s">
        <v>200</v>
      </c>
      <c r="D65" s="3" t="s">
        <v>201</v>
      </c>
      <c r="E65" s="3" t="s">
        <v>14</v>
      </c>
      <c r="F65" s="3">
        <v>52.5</v>
      </c>
      <c r="G65" s="4"/>
      <c r="H65" s="3">
        <f t="shared" si="0"/>
        <v>26.25</v>
      </c>
      <c r="I65" s="3">
        <v>62</v>
      </c>
      <c r="J65" s="3" t="s">
        <v>70</v>
      </c>
    </row>
    <row r="66" spans="1:10" ht="18.75">
      <c r="A66" s="3" t="s">
        <v>202</v>
      </c>
      <c r="B66" s="3" t="s">
        <v>11</v>
      </c>
      <c r="C66" s="3" t="s">
        <v>203</v>
      </c>
      <c r="D66" s="3" t="s">
        <v>204</v>
      </c>
      <c r="E66" s="3" t="s">
        <v>14</v>
      </c>
      <c r="F66" s="3">
        <v>52.5</v>
      </c>
      <c r="G66" s="4"/>
      <c r="H66" s="3">
        <f t="shared" si="0"/>
        <v>26.25</v>
      </c>
      <c r="I66" s="3">
        <v>62</v>
      </c>
      <c r="J66" s="3" t="s">
        <v>70</v>
      </c>
    </row>
    <row r="67" spans="1:10" ht="18.75">
      <c r="A67" s="3" t="s">
        <v>205</v>
      </c>
      <c r="B67" s="3" t="s">
        <v>11</v>
      </c>
      <c r="C67" s="3" t="s">
        <v>206</v>
      </c>
      <c r="D67" s="3" t="s">
        <v>207</v>
      </c>
      <c r="E67" s="3" t="s">
        <v>14</v>
      </c>
      <c r="F67" s="3">
        <v>52</v>
      </c>
      <c r="G67" s="4"/>
      <c r="H67" s="3">
        <f aca="true" t="shared" si="1" ref="H67:H130">(F67+G67)*0.5</f>
        <v>26</v>
      </c>
      <c r="I67" s="3">
        <v>65</v>
      </c>
      <c r="J67" s="3" t="s">
        <v>70</v>
      </c>
    </row>
    <row r="68" spans="1:10" ht="18.75">
      <c r="A68" s="3" t="s">
        <v>208</v>
      </c>
      <c r="B68" s="3" t="s">
        <v>11</v>
      </c>
      <c r="C68" s="3" t="s">
        <v>209</v>
      </c>
      <c r="D68" s="3" t="s">
        <v>210</v>
      </c>
      <c r="E68" s="3" t="s">
        <v>14</v>
      </c>
      <c r="F68" s="3">
        <v>52</v>
      </c>
      <c r="G68" s="4"/>
      <c r="H68" s="3">
        <f t="shared" si="1"/>
        <v>26</v>
      </c>
      <c r="I68" s="3">
        <v>65</v>
      </c>
      <c r="J68" s="3" t="s">
        <v>70</v>
      </c>
    </row>
    <row r="69" spans="1:10" ht="18.75">
      <c r="A69" s="3" t="s">
        <v>211</v>
      </c>
      <c r="B69" s="3" t="s">
        <v>11</v>
      </c>
      <c r="C69" s="3" t="s">
        <v>212</v>
      </c>
      <c r="D69" s="3" t="s">
        <v>213</v>
      </c>
      <c r="E69" s="3" t="s">
        <v>14</v>
      </c>
      <c r="F69" s="3">
        <v>52</v>
      </c>
      <c r="G69" s="4"/>
      <c r="H69" s="3">
        <f t="shared" si="1"/>
        <v>26</v>
      </c>
      <c r="I69" s="3">
        <v>65</v>
      </c>
      <c r="J69" s="3" t="s">
        <v>70</v>
      </c>
    </row>
    <row r="70" spans="1:10" ht="18.75">
      <c r="A70" s="3" t="s">
        <v>214</v>
      </c>
      <c r="B70" s="3" t="s">
        <v>11</v>
      </c>
      <c r="C70" s="3" t="s">
        <v>215</v>
      </c>
      <c r="D70" s="3" t="s">
        <v>216</v>
      </c>
      <c r="E70" s="3" t="s">
        <v>14</v>
      </c>
      <c r="F70" s="3">
        <v>52</v>
      </c>
      <c r="G70" s="4"/>
      <c r="H70" s="3">
        <f t="shared" si="1"/>
        <v>26</v>
      </c>
      <c r="I70" s="3">
        <v>65</v>
      </c>
      <c r="J70" s="3" t="s">
        <v>70</v>
      </c>
    </row>
    <row r="71" spans="1:10" ht="18.75">
      <c r="A71" s="3" t="s">
        <v>217</v>
      </c>
      <c r="B71" s="3" t="s">
        <v>11</v>
      </c>
      <c r="C71" s="3" t="s">
        <v>218</v>
      </c>
      <c r="D71" s="3" t="s">
        <v>219</v>
      </c>
      <c r="E71" s="3" t="s">
        <v>14</v>
      </c>
      <c r="F71" s="3">
        <v>52</v>
      </c>
      <c r="G71" s="4"/>
      <c r="H71" s="3">
        <f t="shared" si="1"/>
        <v>26</v>
      </c>
      <c r="I71" s="3">
        <v>65</v>
      </c>
      <c r="J71" s="3" t="s">
        <v>70</v>
      </c>
    </row>
    <row r="72" spans="1:10" ht="18.75">
      <c r="A72" s="3" t="s">
        <v>220</v>
      </c>
      <c r="B72" s="3" t="s">
        <v>11</v>
      </c>
      <c r="C72" s="3" t="s">
        <v>221</v>
      </c>
      <c r="D72" s="3" t="s">
        <v>222</v>
      </c>
      <c r="E72" s="3" t="s">
        <v>14</v>
      </c>
      <c r="F72" s="3">
        <v>50.5</v>
      </c>
      <c r="G72" s="4"/>
      <c r="H72" s="3">
        <f t="shared" si="1"/>
        <v>25.25</v>
      </c>
      <c r="I72" s="3">
        <v>70</v>
      </c>
      <c r="J72" s="3" t="s">
        <v>70</v>
      </c>
    </row>
    <row r="73" spans="1:10" ht="18.75">
      <c r="A73" s="3" t="s">
        <v>223</v>
      </c>
      <c r="B73" s="3" t="s">
        <v>11</v>
      </c>
      <c r="C73" s="3" t="s">
        <v>224</v>
      </c>
      <c r="D73" s="3" t="s">
        <v>225</v>
      </c>
      <c r="E73" s="3" t="s">
        <v>14</v>
      </c>
      <c r="F73" s="3">
        <v>50.5</v>
      </c>
      <c r="G73" s="4"/>
      <c r="H73" s="3">
        <f t="shared" si="1"/>
        <v>25.25</v>
      </c>
      <c r="I73" s="3">
        <v>70</v>
      </c>
      <c r="J73" s="3" t="s">
        <v>70</v>
      </c>
    </row>
    <row r="74" spans="1:10" ht="18.75">
      <c r="A74" s="3" t="s">
        <v>226</v>
      </c>
      <c r="B74" s="3" t="s">
        <v>11</v>
      </c>
      <c r="C74" s="3" t="s">
        <v>227</v>
      </c>
      <c r="D74" s="3" t="s">
        <v>228</v>
      </c>
      <c r="E74" s="3" t="s">
        <v>14</v>
      </c>
      <c r="F74" s="3">
        <v>50.5</v>
      </c>
      <c r="G74" s="4"/>
      <c r="H74" s="3">
        <f t="shared" si="1"/>
        <v>25.25</v>
      </c>
      <c r="I74" s="3">
        <v>70</v>
      </c>
      <c r="J74" s="3" t="s">
        <v>70</v>
      </c>
    </row>
    <row r="75" spans="1:10" ht="18.75">
      <c r="A75" s="3" t="s">
        <v>229</v>
      </c>
      <c r="B75" s="3" t="s">
        <v>11</v>
      </c>
      <c r="C75" s="3" t="s">
        <v>230</v>
      </c>
      <c r="D75" s="3" t="s">
        <v>231</v>
      </c>
      <c r="E75" s="3" t="s">
        <v>14</v>
      </c>
      <c r="F75" s="3">
        <v>49.5</v>
      </c>
      <c r="G75" s="4"/>
      <c r="H75" s="3">
        <f t="shared" si="1"/>
        <v>24.75</v>
      </c>
      <c r="I75" s="3">
        <v>73</v>
      </c>
      <c r="J75" s="3" t="s">
        <v>70</v>
      </c>
    </row>
    <row r="76" spans="1:10" ht="18.75">
      <c r="A76" s="3" t="s">
        <v>232</v>
      </c>
      <c r="B76" s="3" t="s">
        <v>11</v>
      </c>
      <c r="C76" s="3" t="s">
        <v>233</v>
      </c>
      <c r="D76" s="3" t="s">
        <v>234</v>
      </c>
      <c r="E76" s="3" t="s">
        <v>14</v>
      </c>
      <c r="F76" s="3">
        <v>49.5</v>
      </c>
      <c r="G76" s="4"/>
      <c r="H76" s="3">
        <f t="shared" si="1"/>
        <v>24.75</v>
      </c>
      <c r="I76" s="3">
        <v>73</v>
      </c>
      <c r="J76" s="3" t="s">
        <v>70</v>
      </c>
    </row>
    <row r="77" spans="1:10" ht="18.75">
      <c r="A77" s="3" t="s">
        <v>235</v>
      </c>
      <c r="B77" s="3" t="s">
        <v>11</v>
      </c>
      <c r="C77" s="3" t="s">
        <v>236</v>
      </c>
      <c r="D77" s="3" t="s">
        <v>237</v>
      </c>
      <c r="E77" s="3" t="s">
        <v>14</v>
      </c>
      <c r="F77" s="3">
        <v>49.5</v>
      </c>
      <c r="G77" s="4"/>
      <c r="H77" s="3">
        <f t="shared" si="1"/>
        <v>24.75</v>
      </c>
      <c r="I77" s="3">
        <v>73</v>
      </c>
      <c r="J77" s="3" t="s">
        <v>70</v>
      </c>
    </row>
    <row r="78" spans="1:10" ht="18.75">
      <c r="A78" s="3" t="s">
        <v>238</v>
      </c>
      <c r="B78" s="3" t="s">
        <v>11</v>
      </c>
      <c r="C78" s="3" t="s">
        <v>239</v>
      </c>
      <c r="D78" s="3" t="s">
        <v>240</v>
      </c>
      <c r="E78" s="3" t="s">
        <v>14</v>
      </c>
      <c r="F78" s="3">
        <v>49</v>
      </c>
      <c r="G78" s="4"/>
      <c r="H78" s="3">
        <f t="shared" si="1"/>
        <v>24.5</v>
      </c>
      <c r="I78" s="3">
        <v>76</v>
      </c>
      <c r="J78" s="3" t="s">
        <v>70</v>
      </c>
    </row>
    <row r="79" spans="1:10" ht="18.75">
      <c r="A79" s="3" t="s">
        <v>241</v>
      </c>
      <c r="B79" s="3" t="s">
        <v>11</v>
      </c>
      <c r="C79" s="3" t="s">
        <v>242</v>
      </c>
      <c r="D79" s="3" t="s">
        <v>243</v>
      </c>
      <c r="E79" s="3" t="s">
        <v>14</v>
      </c>
      <c r="F79" s="3">
        <v>49</v>
      </c>
      <c r="G79" s="4"/>
      <c r="H79" s="3">
        <f t="shared" si="1"/>
        <v>24.5</v>
      </c>
      <c r="I79" s="3">
        <v>76</v>
      </c>
      <c r="J79" s="3" t="s">
        <v>70</v>
      </c>
    </row>
    <row r="80" spans="1:10" ht="18.75">
      <c r="A80" s="3" t="s">
        <v>244</v>
      </c>
      <c r="B80" s="3" t="s">
        <v>11</v>
      </c>
      <c r="C80" s="3" t="s">
        <v>245</v>
      </c>
      <c r="D80" s="3" t="s">
        <v>246</v>
      </c>
      <c r="E80" s="3" t="s">
        <v>14</v>
      </c>
      <c r="F80" s="3">
        <v>49</v>
      </c>
      <c r="G80" s="4"/>
      <c r="H80" s="3">
        <f t="shared" si="1"/>
        <v>24.5</v>
      </c>
      <c r="I80" s="3">
        <v>76</v>
      </c>
      <c r="J80" s="3" t="s">
        <v>70</v>
      </c>
    </row>
    <row r="81" spans="1:10" ht="18.75">
      <c r="A81" s="3" t="s">
        <v>247</v>
      </c>
      <c r="B81" s="3" t="s">
        <v>11</v>
      </c>
      <c r="C81" s="3" t="s">
        <v>248</v>
      </c>
      <c r="D81" s="3" t="s">
        <v>249</v>
      </c>
      <c r="E81" s="3" t="s">
        <v>14</v>
      </c>
      <c r="F81" s="3">
        <v>48</v>
      </c>
      <c r="G81" s="4"/>
      <c r="H81" s="3">
        <f t="shared" si="1"/>
        <v>24</v>
      </c>
      <c r="I81" s="3">
        <v>79</v>
      </c>
      <c r="J81" s="3" t="s">
        <v>70</v>
      </c>
    </row>
    <row r="82" spans="1:10" ht="18.75">
      <c r="A82" s="3" t="s">
        <v>250</v>
      </c>
      <c r="B82" s="3" t="s">
        <v>11</v>
      </c>
      <c r="C82" s="3" t="s">
        <v>251</v>
      </c>
      <c r="D82" s="3" t="s">
        <v>252</v>
      </c>
      <c r="E82" s="3" t="s">
        <v>14</v>
      </c>
      <c r="F82" s="3">
        <v>47.5</v>
      </c>
      <c r="G82" s="4"/>
      <c r="H82" s="3">
        <f t="shared" si="1"/>
        <v>23.75</v>
      </c>
      <c r="I82" s="3">
        <v>80</v>
      </c>
      <c r="J82" s="3" t="s">
        <v>70</v>
      </c>
    </row>
    <row r="83" spans="1:10" ht="18.75">
      <c r="A83" s="3" t="s">
        <v>253</v>
      </c>
      <c r="B83" s="3" t="s">
        <v>11</v>
      </c>
      <c r="C83" s="3" t="s">
        <v>254</v>
      </c>
      <c r="D83" s="3" t="s">
        <v>255</v>
      </c>
      <c r="E83" s="3" t="s">
        <v>14</v>
      </c>
      <c r="F83" s="3">
        <v>46.5</v>
      </c>
      <c r="G83" s="4"/>
      <c r="H83" s="3">
        <f t="shared" si="1"/>
        <v>23.25</v>
      </c>
      <c r="I83" s="3">
        <v>81</v>
      </c>
      <c r="J83" s="3" t="s">
        <v>70</v>
      </c>
    </row>
    <row r="84" spans="1:10" ht="18.75">
      <c r="A84" s="3" t="s">
        <v>256</v>
      </c>
      <c r="B84" s="3" t="s">
        <v>11</v>
      </c>
      <c r="C84" s="3" t="s">
        <v>257</v>
      </c>
      <c r="D84" s="3" t="s">
        <v>258</v>
      </c>
      <c r="E84" s="3" t="s">
        <v>14</v>
      </c>
      <c r="F84" s="3">
        <v>46.5</v>
      </c>
      <c r="G84" s="4"/>
      <c r="H84" s="3">
        <f t="shared" si="1"/>
        <v>23.25</v>
      </c>
      <c r="I84" s="3">
        <v>81</v>
      </c>
      <c r="J84" s="3" t="s">
        <v>70</v>
      </c>
    </row>
    <row r="85" spans="1:10" ht="18.75">
      <c r="A85" s="3" t="s">
        <v>259</v>
      </c>
      <c r="B85" s="3" t="s">
        <v>11</v>
      </c>
      <c r="C85" s="3" t="s">
        <v>260</v>
      </c>
      <c r="D85" s="3" t="s">
        <v>261</v>
      </c>
      <c r="E85" s="3" t="s">
        <v>14</v>
      </c>
      <c r="F85" s="3">
        <v>46</v>
      </c>
      <c r="G85" s="4"/>
      <c r="H85" s="3">
        <f t="shared" si="1"/>
        <v>23</v>
      </c>
      <c r="I85" s="3">
        <v>83</v>
      </c>
      <c r="J85" s="3" t="s">
        <v>70</v>
      </c>
    </row>
    <row r="86" spans="1:10" ht="18.75">
      <c r="A86" s="3" t="s">
        <v>262</v>
      </c>
      <c r="B86" s="3" t="s">
        <v>11</v>
      </c>
      <c r="C86" s="3" t="s">
        <v>263</v>
      </c>
      <c r="D86" s="3" t="s">
        <v>264</v>
      </c>
      <c r="E86" s="3" t="s">
        <v>14</v>
      </c>
      <c r="F86" s="3">
        <v>45.5</v>
      </c>
      <c r="G86" s="4"/>
      <c r="H86" s="3">
        <f t="shared" si="1"/>
        <v>22.75</v>
      </c>
      <c r="I86" s="3">
        <v>84</v>
      </c>
      <c r="J86" s="3" t="s">
        <v>70</v>
      </c>
    </row>
    <row r="87" spans="1:10" ht="18.75">
      <c r="A87" s="3" t="s">
        <v>265</v>
      </c>
      <c r="B87" s="3" t="s">
        <v>11</v>
      </c>
      <c r="C87" s="3" t="s">
        <v>266</v>
      </c>
      <c r="D87" s="3" t="s">
        <v>267</v>
      </c>
      <c r="E87" s="3" t="s">
        <v>14</v>
      </c>
      <c r="F87" s="3">
        <v>45.5</v>
      </c>
      <c r="G87" s="4"/>
      <c r="H87" s="3">
        <f t="shared" si="1"/>
        <v>22.75</v>
      </c>
      <c r="I87" s="3">
        <v>84</v>
      </c>
      <c r="J87" s="3" t="s">
        <v>70</v>
      </c>
    </row>
    <row r="88" spans="1:10" ht="18.75">
      <c r="A88" s="3" t="s">
        <v>268</v>
      </c>
      <c r="B88" s="3" t="s">
        <v>11</v>
      </c>
      <c r="C88" s="3" t="s">
        <v>269</v>
      </c>
      <c r="D88" s="3" t="s">
        <v>270</v>
      </c>
      <c r="E88" s="3" t="s">
        <v>14</v>
      </c>
      <c r="F88" s="3">
        <v>45.5</v>
      </c>
      <c r="G88" s="4"/>
      <c r="H88" s="3">
        <f t="shared" si="1"/>
        <v>22.75</v>
      </c>
      <c r="I88" s="3">
        <v>84</v>
      </c>
      <c r="J88" s="3" t="s">
        <v>70</v>
      </c>
    </row>
    <row r="89" spans="1:10" ht="18.75">
      <c r="A89" s="3" t="s">
        <v>271</v>
      </c>
      <c r="B89" s="3" t="s">
        <v>11</v>
      </c>
      <c r="C89" s="3" t="s">
        <v>272</v>
      </c>
      <c r="D89" s="3" t="s">
        <v>273</v>
      </c>
      <c r="E89" s="3" t="s">
        <v>14</v>
      </c>
      <c r="F89" s="3">
        <v>44</v>
      </c>
      <c r="G89" s="4"/>
      <c r="H89" s="3">
        <f t="shared" si="1"/>
        <v>22</v>
      </c>
      <c r="I89" s="3">
        <v>87</v>
      </c>
      <c r="J89" s="3" t="s">
        <v>70</v>
      </c>
    </row>
    <row r="90" spans="1:10" ht="18.75">
      <c r="A90" s="3" t="s">
        <v>274</v>
      </c>
      <c r="B90" s="3" t="s">
        <v>11</v>
      </c>
      <c r="C90" s="3" t="s">
        <v>275</v>
      </c>
      <c r="D90" s="3" t="s">
        <v>276</v>
      </c>
      <c r="E90" s="3" t="s">
        <v>14</v>
      </c>
      <c r="F90" s="3">
        <v>43.5</v>
      </c>
      <c r="G90" s="4"/>
      <c r="H90" s="3">
        <f t="shared" si="1"/>
        <v>21.75</v>
      </c>
      <c r="I90" s="3">
        <v>88</v>
      </c>
      <c r="J90" s="3" t="s">
        <v>70</v>
      </c>
    </row>
    <row r="91" spans="1:10" ht="18.75">
      <c r="A91" s="3" t="s">
        <v>277</v>
      </c>
      <c r="B91" s="3" t="s">
        <v>11</v>
      </c>
      <c r="C91" s="3" t="s">
        <v>278</v>
      </c>
      <c r="D91" s="3" t="s">
        <v>279</v>
      </c>
      <c r="E91" s="3" t="s">
        <v>14</v>
      </c>
      <c r="F91" s="3">
        <v>43</v>
      </c>
      <c r="G91" s="4"/>
      <c r="H91" s="3">
        <f t="shared" si="1"/>
        <v>21.5</v>
      </c>
      <c r="I91" s="3">
        <v>89</v>
      </c>
      <c r="J91" s="3" t="s">
        <v>70</v>
      </c>
    </row>
    <row r="92" spans="1:10" ht="18.75">
      <c r="A92" s="3" t="s">
        <v>280</v>
      </c>
      <c r="B92" s="3" t="s">
        <v>11</v>
      </c>
      <c r="C92" s="3" t="s">
        <v>281</v>
      </c>
      <c r="D92" s="3" t="s">
        <v>282</v>
      </c>
      <c r="E92" s="3" t="s">
        <v>14</v>
      </c>
      <c r="F92" s="3">
        <v>42</v>
      </c>
      <c r="G92" s="4"/>
      <c r="H92" s="3">
        <f t="shared" si="1"/>
        <v>21</v>
      </c>
      <c r="I92" s="3">
        <v>90</v>
      </c>
      <c r="J92" s="3" t="s">
        <v>70</v>
      </c>
    </row>
    <row r="93" spans="1:10" ht="18.75">
      <c r="A93" s="3" t="s">
        <v>283</v>
      </c>
      <c r="B93" s="3" t="s">
        <v>11</v>
      </c>
      <c r="C93" s="3" t="s">
        <v>284</v>
      </c>
      <c r="D93" s="3" t="s">
        <v>285</v>
      </c>
      <c r="E93" s="3" t="s">
        <v>14</v>
      </c>
      <c r="F93" s="3">
        <v>41.5</v>
      </c>
      <c r="G93" s="4"/>
      <c r="H93" s="3">
        <f t="shared" si="1"/>
        <v>20.75</v>
      </c>
      <c r="I93" s="3">
        <v>91</v>
      </c>
      <c r="J93" s="3" t="s">
        <v>70</v>
      </c>
    </row>
    <row r="94" spans="1:10" ht="18.75">
      <c r="A94" s="3" t="s">
        <v>286</v>
      </c>
      <c r="B94" s="3" t="s">
        <v>11</v>
      </c>
      <c r="C94" s="3" t="s">
        <v>287</v>
      </c>
      <c r="D94" s="3" t="s">
        <v>288</v>
      </c>
      <c r="E94" s="3" t="s">
        <v>14</v>
      </c>
      <c r="F94" s="3">
        <v>41.5</v>
      </c>
      <c r="G94" s="4"/>
      <c r="H94" s="3">
        <f t="shared" si="1"/>
        <v>20.75</v>
      </c>
      <c r="I94" s="3">
        <v>91</v>
      </c>
      <c r="J94" s="3" t="s">
        <v>70</v>
      </c>
    </row>
    <row r="95" spans="1:10" ht="18.75">
      <c r="A95" s="3" t="s">
        <v>289</v>
      </c>
      <c r="B95" s="3" t="s">
        <v>11</v>
      </c>
      <c r="C95" s="3" t="s">
        <v>290</v>
      </c>
      <c r="D95" s="3" t="s">
        <v>291</v>
      </c>
      <c r="E95" s="3" t="s">
        <v>14</v>
      </c>
      <c r="F95" s="3">
        <v>41.5</v>
      </c>
      <c r="G95" s="4"/>
      <c r="H95" s="3">
        <f t="shared" si="1"/>
        <v>20.75</v>
      </c>
      <c r="I95" s="3">
        <v>91</v>
      </c>
      <c r="J95" s="3" t="s">
        <v>70</v>
      </c>
    </row>
    <row r="96" spans="1:10" ht="18.75">
      <c r="A96" s="3" t="s">
        <v>292</v>
      </c>
      <c r="B96" s="3" t="s">
        <v>11</v>
      </c>
      <c r="C96" s="3" t="s">
        <v>293</v>
      </c>
      <c r="D96" s="3" t="s">
        <v>294</v>
      </c>
      <c r="E96" s="3" t="s">
        <v>14</v>
      </c>
      <c r="F96" s="3">
        <v>39.5</v>
      </c>
      <c r="G96" s="4"/>
      <c r="H96" s="3">
        <f t="shared" si="1"/>
        <v>19.75</v>
      </c>
      <c r="I96" s="3">
        <v>94</v>
      </c>
      <c r="J96" s="3" t="s">
        <v>70</v>
      </c>
    </row>
    <row r="97" spans="1:10" ht="18.75">
      <c r="A97" s="3" t="s">
        <v>295</v>
      </c>
      <c r="B97" s="3" t="s">
        <v>11</v>
      </c>
      <c r="C97" s="3" t="s">
        <v>296</v>
      </c>
      <c r="D97" s="3" t="s">
        <v>297</v>
      </c>
      <c r="E97" s="3" t="s">
        <v>14</v>
      </c>
      <c r="F97" s="3">
        <v>38</v>
      </c>
      <c r="G97" s="4"/>
      <c r="H97" s="3">
        <f t="shared" si="1"/>
        <v>19</v>
      </c>
      <c r="I97" s="3">
        <v>95</v>
      </c>
      <c r="J97" s="3" t="s">
        <v>70</v>
      </c>
    </row>
    <row r="98" spans="1:10" ht="18.75">
      <c r="A98" s="3" t="s">
        <v>298</v>
      </c>
      <c r="B98" s="3" t="s">
        <v>11</v>
      </c>
      <c r="C98" s="3" t="s">
        <v>299</v>
      </c>
      <c r="D98" s="3" t="s">
        <v>300</v>
      </c>
      <c r="E98" s="3" t="s">
        <v>14</v>
      </c>
      <c r="F98" s="3">
        <v>0</v>
      </c>
      <c r="G98" s="4"/>
      <c r="H98" s="3">
        <f t="shared" si="1"/>
        <v>0</v>
      </c>
      <c r="I98" s="3">
        <v>96</v>
      </c>
      <c r="J98" s="3" t="s">
        <v>70</v>
      </c>
    </row>
    <row r="99" spans="1:10" ht="18.75">
      <c r="A99" s="3" t="s">
        <v>301</v>
      </c>
      <c r="B99" s="3" t="s">
        <v>11</v>
      </c>
      <c r="C99" s="3" t="s">
        <v>302</v>
      </c>
      <c r="D99" s="3" t="s">
        <v>303</v>
      </c>
      <c r="E99" s="3" t="s">
        <v>14</v>
      </c>
      <c r="F99" s="3">
        <v>0</v>
      </c>
      <c r="G99" s="4"/>
      <c r="H99" s="3">
        <f t="shared" si="1"/>
        <v>0</v>
      </c>
      <c r="I99" s="3">
        <v>96</v>
      </c>
      <c r="J99" s="3" t="s">
        <v>70</v>
      </c>
    </row>
    <row r="100" spans="1:10" ht="18.75">
      <c r="A100" s="3" t="s">
        <v>304</v>
      </c>
      <c r="B100" s="3" t="s">
        <v>11</v>
      </c>
      <c r="C100" s="3" t="s">
        <v>305</v>
      </c>
      <c r="D100" s="3" t="s">
        <v>306</v>
      </c>
      <c r="E100" s="3" t="s">
        <v>14</v>
      </c>
      <c r="F100" s="3">
        <v>0</v>
      </c>
      <c r="G100" s="4"/>
      <c r="H100" s="3">
        <f t="shared" si="1"/>
        <v>0</v>
      </c>
      <c r="I100" s="3">
        <v>96</v>
      </c>
      <c r="J100" s="3" t="s">
        <v>70</v>
      </c>
    </row>
    <row r="101" spans="1:10" ht="18.75">
      <c r="A101" s="3" t="s">
        <v>307</v>
      </c>
      <c r="B101" s="3" t="s">
        <v>11</v>
      </c>
      <c r="C101" s="3" t="s">
        <v>308</v>
      </c>
      <c r="D101" s="3" t="s">
        <v>309</v>
      </c>
      <c r="E101" s="3" t="s">
        <v>14</v>
      </c>
      <c r="F101" s="3">
        <v>0</v>
      </c>
      <c r="G101" s="4"/>
      <c r="H101" s="3">
        <f t="shared" si="1"/>
        <v>0</v>
      </c>
      <c r="I101" s="3">
        <v>96</v>
      </c>
      <c r="J101" s="3" t="s">
        <v>70</v>
      </c>
    </row>
    <row r="102" spans="1:10" ht="18.75">
      <c r="A102" s="3" t="s">
        <v>310</v>
      </c>
      <c r="B102" s="3" t="s">
        <v>11</v>
      </c>
      <c r="C102" s="3" t="s">
        <v>311</v>
      </c>
      <c r="D102" s="3" t="s">
        <v>312</v>
      </c>
      <c r="E102" s="3" t="s">
        <v>14</v>
      </c>
      <c r="F102" s="3">
        <v>0</v>
      </c>
      <c r="G102" s="4"/>
      <c r="H102" s="3">
        <f t="shared" si="1"/>
        <v>0</v>
      </c>
      <c r="I102" s="3">
        <v>96</v>
      </c>
      <c r="J102" s="3" t="s">
        <v>70</v>
      </c>
    </row>
    <row r="103" spans="1:10" ht="18.75">
      <c r="A103" s="3" t="s">
        <v>313</v>
      </c>
      <c r="B103" s="3" t="s">
        <v>11</v>
      </c>
      <c r="C103" s="3" t="s">
        <v>314</v>
      </c>
      <c r="D103" s="3" t="s">
        <v>315</v>
      </c>
      <c r="E103" s="3" t="s">
        <v>14</v>
      </c>
      <c r="F103" s="3">
        <v>0</v>
      </c>
      <c r="G103" s="4"/>
      <c r="H103" s="3">
        <f t="shared" si="1"/>
        <v>0</v>
      </c>
      <c r="I103" s="3">
        <v>96</v>
      </c>
      <c r="J103" s="3" t="s">
        <v>70</v>
      </c>
    </row>
    <row r="104" spans="1:10" ht="18.75">
      <c r="A104" s="3" t="s">
        <v>316</v>
      </c>
      <c r="B104" s="3" t="s">
        <v>11</v>
      </c>
      <c r="C104" s="3" t="s">
        <v>317</v>
      </c>
      <c r="D104" s="3" t="s">
        <v>318</v>
      </c>
      <c r="E104" s="3" t="s">
        <v>14</v>
      </c>
      <c r="F104" s="3">
        <v>0</v>
      </c>
      <c r="G104" s="4"/>
      <c r="H104" s="3">
        <f t="shared" si="1"/>
        <v>0</v>
      </c>
      <c r="I104" s="3">
        <v>96</v>
      </c>
      <c r="J104" s="3" t="s">
        <v>70</v>
      </c>
    </row>
    <row r="105" spans="1:10" ht="18.75">
      <c r="A105" s="3" t="s">
        <v>319</v>
      </c>
      <c r="B105" s="3" t="s">
        <v>11</v>
      </c>
      <c r="C105" s="3" t="s">
        <v>320</v>
      </c>
      <c r="D105" s="3" t="s">
        <v>321</v>
      </c>
      <c r="E105" s="3" t="s">
        <v>14</v>
      </c>
      <c r="F105" s="3">
        <v>0</v>
      </c>
      <c r="G105" s="4"/>
      <c r="H105" s="3">
        <f t="shared" si="1"/>
        <v>0</v>
      </c>
      <c r="I105" s="3">
        <v>96</v>
      </c>
      <c r="J105" s="3" t="s">
        <v>70</v>
      </c>
    </row>
    <row r="106" spans="1:10" ht="18.75">
      <c r="A106" s="3" t="s">
        <v>322</v>
      </c>
      <c r="B106" s="3" t="s">
        <v>11</v>
      </c>
      <c r="C106" s="3" t="s">
        <v>323</v>
      </c>
      <c r="D106" s="3" t="s">
        <v>324</v>
      </c>
      <c r="E106" s="3" t="s">
        <v>14</v>
      </c>
      <c r="F106" s="3">
        <v>0</v>
      </c>
      <c r="G106" s="4"/>
      <c r="H106" s="3">
        <f t="shared" si="1"/>
        <v>0</v>
      </c>
      <c r="I106" s="3">
        <v>96</v>
      </c>
      <c r="J106" s="3" t="s">
        <v>70</v>
      </c>
    </row>
    <row r="107" spans="1:10" ht="18.75">
      <c r="A107" s="3" t="s">
        <v>325</v>
      </c>
      <c r="B107" s="3" t="s">
        <v>11</v>
      </c>
      <c r="C107" s="3" t="s">
        <v>326</v>
      </c>
      <c r="D107" s="3" t="s">
        <v>327</v>
      </c>
      <c r="E107" s="3" t="s">
        <v>14</v>
      </c>
      <c r="F107" s="3">
        <v>0</v>
      </c>
      <c r="G107" s="4"/>
      <c r="H107" s="3">
        <f t="shared" si="1"/>
        <v>0</v>
      </c>
      <c r="I107" s="3">
        <v>96</v>
      </c>
      <c r="J107" s="3" t="s">
        <v>70</v>
      </c>
    </row>
    <row r="108" spans="1:10" ht="18.75">
      <c r="A108" s="3" t="s">
        <v>328</v>
      </c>
      <c r="B108" s="3" t="s">
        <v>11</v>
      </c>
      <c r="C108" s="3" t="s">
        <v>329</v>
      </c>
      <c r="D108" s="3" t="s">
        <v>330</v>
      </c>
      <c r="E108" s="3" t="s">
        <v>14</v>
      </c>
      <c r="F108" s="3">
        <v>0</v>
      </c>
      <c r="G108" s="4"/>
      <c r="H108" s="3">
        <f t="shared" si="1"/>
        <v>0</v>
      </c>
      <c r="I108" s="3">
        <v>96</v>
      </c>
      <c r="J108" s="3" t="s">
        <v>70</v>
      </c>
    </row>
    <row r="109" spans="1:10" ht="18.75">
      <c r="A109" s="3" t="s">
        <v>331</v>
      </c>
      <c r="B109" s="3" t="s">
        <v>11</v>
      </c>
      <c r="C109" s="3" t="s">
        <v>332</v>
      </c>
      <c r="D109" s="3" t="s">
        <v>333</v>
      </c>
      <c r="E109" s="3" t="s">
        <v>14</v>
      </c>
      <c r="F109" s="3">
        <v>0</v>
      </c>
      <c r="G109" s="4"/>
      <c r="H109" s="3">
        <f t="shared" si="1"/>
        <v>0</v>
      </c>
      <c r="I109" s="3">
        <v>96</v>
      </c>
      <c r="J109" s="3" t="s">
        <v>70</v>
      </c>
    </row>
    <row r="110" spans="1:10" ht="18.75">
      <c r="A110" s="3" t="s">
        <v>334</v>
      </c>
      <c r="B110" s="3" t="s">
        <v>11</v>
      </c>
      <c r="C110" s="3" t="s">
        <v>335</v>
      </c>
      <c r="D110" s="3" t="s">
        <v>336</v>
      </c>
      <c r="E110" s="3" t="s">
        <v>14</v>
      </c>
      <c r="F110" s="3">
        <v>0</v>
      </c>
      <c r="G110" s="4"/>
      <c r="H110" s="3">
        <f t="shared" si="1"/>
        <v>0</v>
      </c>
      <c r="I110" s="3">
        <v>96</v>
      </c>
      <c r="J110" s="3" t="s">
        <v>70</v>
      </c>
    </row>
    <row r="111" spans="1:10" ht="18.75">
      <c r="A111" s="3" t="s">
        <v>337</v>
      </c>
      <c r="B111" s="3" t="s">
        <v>11</v>
      </c>
      <c r="C111" s="3" t="s">
        <v>338</v>
      </c>
      <c r="D111" s="3" t="s">
        <v>339</v>
      </c>
      <c r="E111" s="3" t="s">
        <v>14</v>
      </c>
      <c r="F111" s="3">
        <v>0</v>
      </c>
      <c r="G111" s="4"/>
      <c r="H111" s="3">
        <f t="shared" si="1"/>
        <v>0</v>
      </c>
      <c r="I111" s="3">
        <v>96</v>
      </c>
      <c r="J111" s="3" t="s">
        <v>70</v>
      </c>
    </row>
    <row r="112" spans="1:10" ht="18.75">
      <c r="A112" s="3" t="s">
        <v>340</v>
      </c>
      <c r="B112" s="3" t="s">
        <v>11</v>
      </c>
      <c r="C112" s="3" t="s">
        <v>341</v>
      </c>
      <c r="D112" s="3" t="s">
        <v>342</v>
      </c>
      <c r="E112" s="3" t="s">
        <v>14</v>
      </c>
      <c r="F112" s="3">
        <v>0</v>
      </c>
      <c r="G112" s="4"/>
      <c r="H112" s="3">
        <f t="shared" si="1"/>
        <v>0</v>
      </c>
      <c r="I112" s="3">
        <v>96</v>
      </c>
      <c r="J112" s="3" t="s">
        <v>70</v>
      </c>
    </row>
    <row r="113" spans="1:10" ht="18.75">
      <c r="A113" s="3" t="s">
        <v>343</v>
      </c>
      <c r="B113" s="3" t="s">
        <v>11</v>
      </c>
      <c r="C113" s="3" t="s">
        <v>344</v>
      </c>
      <c r="D113" s="3" t="s">
        <v>345</v>
      </c>
      <c r="E113" s="3" t="s">
        <v>14</v>
      </c>
      <c r="F113" s="3">
        <v>0</v>
      </c>
      <c r="G113" s="4"/>
      <c r="H113" s="3">
        <f t="shared" si="1"/>
        <v>0</v>
      </c>
      <c r="I113" s="3">
        <v>96</v>
      </c>
      <c r="J113" s="3" t="s">
        <v>70</v>
      </c>
    </row>
    <row r="114" spans="1:10" ht="18.75">
      <c r="A114" s="3" t="s">
        <v>346</v>
      </c>
      <c r="B114" s="3" t="s">
        <v>11</v>
      </c>
      <c r="C114" s="3" t="s">
        <v>347</v>
      </c>
      <c r="D114" s="3" t="s">
        <v>348</v>
      </c>
      <c r="E114" s="3" t="s">
        <v>14</v>
      </c>
      <c r="F114" s="3">
        <v>0</v>
      </c>
      <c r="G114" s="4"/>
      <c r="H114" s="3">
        <f t="shared" si="1"/>
        <v>0</v>
      </c>
      <c r="I114" s="3">
        <v>96</v>
      </c>
      <c r="J114" s="3" t="s">
        <v>70</v>
      </c>
    </row>
    <row r="115" spans="1:10" ht="18.75">
      <c r="A115" s="3" t="s">
        <v>349</v>
      </c>
      <c r="B115" s="3" t="s">
        <v>11</v>
      </c>
      <c r="C115" s="3" t="s">
        <v>350</v>
      </c>
      <c r="D115" s="3" t="s">
        <v>351</v>
      </c>
      <c r="E115" s="3" t="s">
        <v>14</v>
      </c>
      <c r="F115" s="3">
        <v>0</v>
      </c>
      <c r="G115" s="4"/>
      <c r="H115" s="3">
        <f t="shared" si="1"/>
        <v>0</v>
      </c>
      <c r="I115" s="3">
        <v>96</v>
      </c>
      <c r="J115" s="3" t="s">
        <v>70</v>
      </c>
    </row>
    <row r="116" spans="1:10" ht="18.75">
      <c r="A116" s="3" t="s">
        <v>352</v>
      </c>
      <c r="B116" s="3" t="s">
        <v>11</v>
      </c>
      <c r="C116" s="3" t="s">
        <v>353</v>
      </c>
      <c r="D116" s="3" t="s">
        <v>354</v>
      </c>
      <c r="E116" s="3" t="s">
        <v>14</v>
      </c>
      <c r="F116" s="3">
        <v>0</v>
      </c>
      <c r="G116" s="4"/>
      <c r="H116" s="3">
        <f t="shared" si="1"/>
        <v>0</v>
      </c>
      <c r="I116" s="3">
        <v>96</v>
      </c>
      <c r="J116" s="3" t="s">
        <v>70</v>
      </c>
    </row>
    <row r="117" spans="1:10" ht="18.75">
      <c r="A117" s="3" t="s">
        <v>355</v>
      </c>
      <c r="B117" s="3" t="s">
        <v>11</v>
      </c>
      <c r="C117" s="3" t="s">
        <v>356</v>
      </c>
      <c r="D117" s="3" t="s">
        <v>357</v>
      </c>
      <c r="E117" s="3" t="s">
        <v>358</v>
      </c>
      <c r="F117" s="3">
        <v>73</v>
      </c>
      <c r="G117" s="4"/>
      <c r="H117" s="3">
        <f t="shared" si="1"/>
        <v>36.5</v>
      </c>
      <c r="I117" s="3">
        <v>1</v>
      </c>
      <c r="J117" s="3" t="s">
        <v>15</v>
      </c>
    </row>
    <row r="118" spans="1:10" ht="18.75">
      <c r="A118" s="3" t="s">
        <v>359</v>
      </c>
      <c r="B118" s="3" t="s">
        <v>11</v>
      </c>
      <c r="C118" s="3" t="s">
        <v>360</v>
      </c>
      <c r="D118" s="3" t="s">
        <v>361</v>
      </c>
      <c r="E118" s="3" t="s">
        <v>358</v>
      </c>
      <c r="F118" s="3">
        <v>73</v>
      </c>
      <c r="G118" s="4"/>
      <c r="H118" s="3">
        <f t="shared" si="1"/>
        <v>36.5</v>
      </c>
      <c r="I118" s="3">
        <v>1</v>
      </c>
      <c r="J118" s="3" t="s">
        <v>15</v>
      </c>
    </row>
    <row r="119" spans="1:10" ht="18.75">
      <c r="A119" s="3" t="s">
        <v>362</v>
      </c>
      <c r="B119" s="3" t="s">
        <v>11</v>
      </c>
      <c r="C119" s="3" t="s">
        <v>363</v>
      </c>
      <c r="D119" s="3" t="s">
        <v>364</v>
      </c>
      <c r="E119" s="3" t="s">
        <v>358</v>
      </c>
      <c r="F119" s="3">
        <v>69</v>
      </c>
      <c r="G119" s="4"/>
      <c r="H119" s="3">
        <f t="shared" si="1"/>
        <v>34.5</v>
      </c>
      <c r="I119" s="3">
        <v>3</v>
      </c>
      <c r="J119" s="3" t="s">
        <v>15</v>
      </c>
    </row>
    <row r="120" spans="1:10" ht="18.75">
      <c r="A120" s="3" t="s">
        <v>365</v>
      </c>
      <c r="B120" s="3" t="s">
        <v>11</v>
      </c>
      <c r="C120" s="3" t="s">
        <v>366</v>
      </c>
      <c r="D120" s="3" t="s">
        <v>367</v>
      </c>
      <c r="E120" s="3" t="s">
        <v>358</v>
      </c>
      <c r="F120" s="3">
        <v>64.5</v>
      </c>
      <c r="G120" s="4"/>
      <c r="H120" s="3">
        <f t="shared" si="1"/>
        <v>32.25</v>
      </c>
      <c r="I120" s="3">
        <v>4</v>
      </c>
      <c r="J120" s="3" t="s">
        <v>15</v>
      </c>
    </row>
    <row r="121" spans="1:10" ht="18.75">
      <c r="A121" s="3" t="s">
        <v>368</v>
      </c>
      <c r="B121" s="3" t="s">
        <v>11</v>
      </c>
      <c r="C121" s="3" t="s">
        <v>369</v>
      </c>
      <c r="D121" s="3" t="s">
        <v>370</v>
      </c>
      <c r="E121" s="3" t="s">
        <v>358</v>
      </c>
      <c r="F121" s="3">
        <v>64</v>
      </c>
      <c r="G121" s="4"/>
      <c r="H121" s="3">
        <f t="shared" si="1"/>
        <v>32</v>
      </c>
      <c r="I121" s="3">
        <v>5</v>
      </c>
      <c r="J121" s="3" t="s">
        <v>15</v>
      </c>
    </row>
    <row r="122" spans="1:10" ht="18.75">
      <c r="A122" s="3" t="s">
        <v>371</v>
      </c>
      <c r="B122" s="3" t="s">
        <v>11</v>
      </c>
      <c r="C122" s="3" t="s">
        <v>372</v>
      </c>
      <c r="D122" s="3" t="s">
        <v>373</v>
      </c>
      <c r="E122" s="3" t="s">
        <v>358</v>
      </c>
      <c r="F122" s="3">
        <v>63.5</v>
      </c>
      <c r="G122" s="4"/>
      <c r="H122" s="3">
        <f t="shared" si="1"/>
        <v>31.75</v>
      </c>
      <c r="I122" s="3">
        <v>6</v>
      </c>
      <c r="J122" s="3" t="s">
        <v>15</v>
      </c>
    </row>
    <row r="123" spans="1:10" ht="18.75">
      <c r="A123" s="3" t="s">
        <v>374</v>
      </c>
      <c r="B123" s="3" t="s">
        <v>11</v>
      </c>
      <c r="C123" s="3" t="s">
        <v>375</v>
      </c>
      <c r="D123" s="3" t="s">
        <v>376</v>
      </c>
      <c r="E123" s="3" t="s">
        <v>358</v>
      </c>
      <c r="F123" s="3">
        <v>63.5</v>
      </c>
      <c r="G123" s="4"/>
      <c r="H123" s="3">
        <f t="shared" si="1"/>
        <v>31.75</v>
      </c>
      <c r="I123" s="3">
        <v>6</v>
      </c>
      <c r="J123" s="3" t="s">
        <v>15</v>
      </c>
    </row>
    <row r="124" spans="1:10" ht="18.75">
      <c r="A124" s="3" t="s">
        <v>377</v>
      </c>
      <c r="B124" s="3" t="s">
        <v>11</v>
      </c>
      <c r="C124" s="3" t="s">
        <v>378</v>
      </c>
      <c r="D124" s="3" t="s">
        <v>379</v>
      </c>
      <c r="E124" s="3" t="s">
        <v>358</v>
      </c>
      <c r="F124" s="3">
        <v>63.5</v>
      </c>
      <c r="G124" s="4"/>
      <c r="H124" s="3">
        <f t="shared" si="1"/>
        <v>31.75</v>
      </c>
      <c r="I124" s="3">
        <v>6</v>
      </c>
      <c r="J124" s="3" t="s">
        <v>15</v>
      </c>
    </row>
    <row r="125" spans="1:10" ht="18.75">
      <c r="A125" s="3" t="s">
        <v>380</v>
      </c>
      <c r="B125" s="3" t="s">
        <v>11</v>
      </c>
      <c r="C125" s="3" t="s">
        <v>381</v>
      </c>
      <c r="D125" s="3" t="s">
        <v>382</v>
      </c>
      <c r="E125" s="3" t="s">
        <v>358</v>
      </c>
      <c r="F125" s="3">
        <v>61.5</v>
      </c>
      <c r="G125" s="4"/>
      <c r="H125" s="3">
        <f t="shared" si="1"/>
        <v>30.75</v>
      </c>
      <c r="I125" s="3">
        <v>9</v>
      </c>
      <c r="J125" s="3" t="s">
        <v>15</v>
      </c>
    </row>
    <row r="126" spans="1:10" ht="18.75">
      <c r="A126" s="3" t="s">
        <v>383</v>
      </c>
      <c r="B126" s="3" t="s">
        <v>11</v>
      </c>
      <c r="C126" s="3" t="s">
        <v>384</v>
      </c>
      <c r="D126" s="3" t="s">
        <v>385</v>
      </c>
      <c r="E126" s="3" t="s">
        <v>358</v>
      </c>
      <c r="F126" s="3">
        <v>60.5</v>
      </c>
      <c r="G126" s="4"/>
      <c r="H126" s="3">
        <f t="shared" si="1"/>
        <v>30.25</v>
      </c>
      <c r="I126" s="3">
        <v>10</v>
      </c>
      <c r="J126" s="3" t="s">
        <v>15</v>
      </c>
    </row>
    <row r="127" spans="1:10" ht="18.75">
      <c r="A127" s="3" t="s">
        <v>262</v>
      </c>
      <c r="B127" s="3" t="s">
        <v>11</v>
      </c>
      <c r="C127" s="3" t="s">
        <v>386</v>
      </c>
      <c r="D127" s="3" t="s">
        <v>387</v>
      </c>
      <c r="E127" s="3" t="s">
        <v>358</v>
      </c>
      <c r="F127" s="3">
        <v>59.5</v>
      </c>
      <c r="G127" s="4"/>
      <c r="H127" s="3">
        <f t="shared" si="1"/>
        <v>29.75</v>
      </c>
      <c r="I127" s="3">
        <v>11</v>
      </c>
      <c r="J127" s="3" t="s">
        <v>15</v>
      </c>
    </row>
    <row r="128" spans="1:10" ht="18.75">
      <c r="A128" s="3" t="s">
        <v>388</v>
      </c>
      <c r="B128" s="3" t="s">
        <v>11</v>
      </c>
      <c r="C128" s="3" t="s">
        <v>389</v>
      </c>
      <c r="D128" s="3" t="s">
        <v>390</v>
      </c>
      <c r="E128" s="3" t="s">
        <v>358</v>
      </c>
      <c r="F128" s="3">
        <v>56</v>
      </c>
      <c r="G128" s="4"/>
      <c r="H128" s="3">
        <f t="shared" si="1"/>
        <v>28</v>
      </c>
      <c r="I128" s="3">
        <v>12</v>
      </c>
      <c r="J128" s="3" t="s">
        <v>15</v>
      </c>
    </row>
    <row r="129" spans="1:10" ht="18.75">
      <c r="A129" s="3" t="s">
        <v>391</v>
      </c>
      <c r="B129" s="3" t="s">
        <v>11</v>
      </c>
      <c r="C129" s="3" t="s">
        <v>392</v>
      </c>
      <c r="D129" s="3" t="s">
        <v>393</v>
      </c>
      <c r="E129" s="3" t="s">
        <v>358</v>
      </c>
      <c r="F129" s="3">
        <v>54</v>
      </c>
      <c r="G129" s="4"/>
      <c r="H129" s="3">
        <f t="shared" si="1"/>
        <v>27</v>
      </c>
      <c r="I129" s="3">
        <v>13</v>
      </c>
      <c r="J129" s="3" t="s">
        <v>70</v>
      </c>
    </row>
    <row r="130" spans="1:10" ht="18.75">
      <c r="A130" s="3" t="s">
        <v>394</v>
      </c>
      <c r="B130" s="3" t="s">
        <v>11</v>
      </c>
      <c r="C130" s="3" t="s">
        <v>395</v>
      </c>
      <c r="D130" s="3" t="s">
        <v>396</v>
      </c>
      <c r="E130" s="3" t="s">
        <v>358</v>
      </c>
      <c r="F130" s="3">
        <v>54</v>
      </c>
      <c r="G130" s="4"/>
      <c r="H130" s="3">
        <f t="shared" si="1"/>
        <v>27</v>
      </c>
      <c r="I130" s="3">
        <v>13</v>
      </c>
      <c r="J130" s="3" t="s">
        <v>70</v>
      </c>
    </row>
    <row r="131" spans="1:10" ht="18.75">
      <c r="A131" s="3" t="s">
        <v>440</v>
      </c>
      <c r="B131" s="3" t="s">
        <v>11</v>
      </c>
      <c r="C131" s="3" t="s">
        <v>397</v>
      </c>
      <c r="D131" s="3" t="s">
        <v>398</v>
      </c>
      <c r="E131" s="3" t="s">
        <v>358</v>
      </c>
      <c r="F131" s="3">
        <v>53.5</v>
      </c>
      <c r="G131" s="4"/>
      <c r="H131" s="3">
        <f aca="true" t="shared" si="2" ref="H131:H142">(F131+G131)*0.5</f>
        <v>26.75</v>
      </c>
      <c r="I131" s="3">
        <v>15</v>
      </c>
      <c r="J131" s="3" t="s">
        <v>70</v>
      </c>
    </row>
    <row r="132" spans="1:10" ht="18.75">
      <c r="A132" s="3" t="s">
        <v>399</v>
      </c>
      <c r="B132" s="3" t="s">
        <v>11</v>
      </c>
      <c r="C132" s="3" t="s">
        <v>400</v>
      </c>
      <c r="D132" s="3" t="s">
        <v>401</v>
      </c>
      <c r="E132" s="3" t="s">
        <v>358</v>
      </c>
      <c r="F132" s="3">
        <v>52.5</v>
      </c>
      <c r="G132" s="4"/>
      <c r="H132" s="3">
        <f t="shared" si="2"/>
        <v>26.25</v>
      </c>
      <c r="I132" s="3">
        <v>16</v>
      </c>
      <c r="J132" s="3" t="s">
        <v>70</v>
      </c>
    </row>
    <row r="133" spans="1:10" ht="18.75">
      <c r="A133" s="3" t="s">
        <v>402</v>
      </c>
      <c r="B133" s="3" t="s">
        <v>11</v>
      </c>
      <c r="C133" s="3" t="s">
        <v>403</v>
      </c>
      <c r="D133" s="3" t="s">
        <v>404</v>
      </c>
      <c r="E133" s="3" t="s">
        <v>358</v>
      </c>
      <c r="F133" s="3">
        <v>52.5</v>
      </c>
      <c r="G133" s="4"/>
      <c r="H133" s="3">
        <f t="shared" si="2"/>
        <v>26.25</v>
      </c>
      <c r="I133" s="3">
        <v>16</v>
      </c>
      <c r="J133" s="3" t="s">
        <v>70</v>
      </c>
    </row>
    <row r="134" spans="1:10" ht="18.75">
      <c r="A134" s="3" t="s">
        <v>405</v>
      </c>
      <c r="B134" s="3" t="s">
        <v>11</v>
      </c>
      <c r="C134" s="3" t="s">
        <v>406</v>
      </c>
      <c r="D134" s="3" t="s">
        <v>407</v>
      </c>
      <c r="E134" s="3" t="s">
        <v>358</v>
      </c>
      <c r="F134" s="3">
        <v>52</v>
      </c>
      <c r="G134" s="4"/>
      <c r="H134" s="3">
        <f t="shared" si="2"/>
        <v>26</v>
      </c>
      <c r="I134" s="3">
        <v>18</v>
      </c>
      <c r="J134" s="3" t="s">
        <v>70</v>
      </c>
    </row>
    <row r="135" spans="1:10" ht="18.75">
      <c r="A135" s="3" t="s">
        <v>408</v>
      </c>
      <c r="B135" s="3" t="s">
        <v>11</v>
      </c>
      <c r="C135" s="3" t="s">
        <v>409</v>
      </c>
      <c r="D135" s="3" t="s">
        <v>410</v>
      </c>
      <c r="E135" s="3" t="s">
        <v>358</v>
      </c>
      <c r="F135" s="3">
        <v>52</v>
      </c>
      <c r="G135" s="4"/>
      <c r="H135" s="3">
        <f t="shared" si="2"/>
        <v>26</v>
      </c>
      <c r="I135" s="3">
        <v>18</v>
      </c>
      <c r="J135" s="3" t="s">
        <v>70</v>
      </c>
    </row>
    <row r="136" spans="1:10" ht="18.75">
      <c r="A136" s="3" t="s">
        <v>411</v>
      </c>
      <c r="B136" s="3" t="s">
        <v>11</v>
      </c>
      <c r="C136" s="3" t="s">
        <v>412</v>
      </c>
      <c r="D136" s="3" t="s">
        <v>413</v>
      </c>
      <c r="E136" s="3" t="s">
        <v>358</v>
      </c>
      <c r="F136" s="3">
        <v>49</v>
      </c>
      <c r="G136" s="4"/>
      <c r="H136" s="3">
        <f t="shared" si="2"/>
        <v>24.5</v>
      </c>
      <c r="I136" s="3">
        <v>20</v>
      </c>
      <c r="J136" s="3" t="s">
        <v>70</v>
      </c>
    </row>
    <row r="137" spans="1:10" ht="18.75">
      <c r="A137" s="3" t="s">
        <v>414</v>
      </c>
      <c r="B137" s="3" t="s">
        <v>11</v>
      </c>
      <c r="C137" s="3" t="s">
        <v>415</v>
      </c>
      <c r="D137" s="3" t="s">
        <v>416</v>
      </c>
      <c r="E137" s="3" t="s">
        <v>358</v>
      </c>
      <c r="F137" s="3">
        <v>49</v>
      </c>
      <c r="G137" s="4"/>
      <c r="H137" s="3">
        <f t="shared" si="2"/>
        <v>24.5</v>
      </c>
      <c r="I137" s="3">
        <v>20</v>
      </c>
      <c r="J137" s="3" t="s">
        <v>70</v>
      </c>
    </row>
    <row r="138" spans="1:10" ht="18.75">
      <c r="A138" s="3" t="s">
        <v>417</v>
      </c>
      <c r="B138" s="3" t="s">
        <v>11</v>
      </c>
      <c r="C138" s="3" t="s">
        <v>418</v>
      </c>
      <c r="D138" s="3" t="s">
        <v>419</v>
      </c>
      <c r="E138" s="3" t="s">
        <v>358</v>
      </c>
      <c r="F138" s="3">
        <v>48.5</v>
      </c>
      <c r="G138" s="4"/>
      <c r="H138" s="3">
        <f t="shared" si="2"/>
        <v>24.25</v>
      </c>
      <c r="I138" s="3">
        <v>22</v>
      </c>
      <c r="J138" s="3" t="s">
        <v>70</v>
      </c>
    </row>
    <row r="139" spans="1:10" ht="18.75">
      <c r="A139" s="3" t="s">
        <v>420</v>
      </c>
      <c r="B139" s="3" t="s">
        <v>11</v>
      </c>
      <c r="C139" s="3" t="s">
        <v>421</v>
      </c>
      <c r="D139" s="3" t="s">
        <v>422</v>
      </c>
      <c r="E139" s="3" t="s">
        <v>358</v>
      </c>
      <c r="F139" s="3">
        <v>48.5</v>
      </c>
      <c r="G139" s="4"/>
      <c r="H139" s="3">
        <f t="shared" si="2"/>
        <v>24.25</v>
      </c>
      <c r="I139" s="3">
        <v>22</v>
      </c>
      <c r="J139" s="3" t="s">
        <v>70</v>
      </c>
    </row>
    <row r="140" spans="1:10" ht="18.75">
      <c r="A140" s="3" t="s">
        <v>423</v>
      </c>
      <c r="B140" s="3" t="s">
        <v>11</v>
      </c>
      <c r="C140" s="3" t="s">
        <v>424</v>
      </c>
      <c r="D140" s="3" t="s">
        <v>425</v>
      </c>
      <c r="E140" s="3" t="s">
        <v>358</v>
      </c>
      <c r="F140" s="3">
        <v>48.5</v>
      </c>
      <c r="G140" s="4"/>
      <c r="H140" s="3">
        <f t="shared" si="2"/>
        <v>24.25</v>
      </c>
      <c r="I140" s="3">
        <v>22</v>
      </c>
      <c r="J140" s="3" t="s">
        <v>70</v>
      </c>
    </row>
    <row r="141" spans="1:10" ht="18.75">
      <c r="A141" s="3" t="s">
        <v>426</v>
      </c>
      <c r="B141" s="3" t="s">
        <v>11</v>
      </c>
      <c r="C141" s="3" t="s">
        <v>427</v>
      </c>
      <c r="D141" s="3" t="s">
        <v>428</v>
      </c>
      <c r="E141" s="3" t="s">
        <v>358</v>
      </c>
      <c r="F141" s="3">
        <v>0</v>
      </c>
      <c r="G141" s="4"/>
      <c r="H141" s="3">
        <f t="shared" si="2"/>
        <v>0</v>
      </c>
      <c r="I141" s="3">
        <v>23</v>
      </c>
      <c r="J141" s="3" t="s">
        <v>70</v>
      </c>
    </row>
    <row r="142" spans="1:10" ht="18.75">
      <c r="A142" s="3" t="s">
        <v>429</v>
      </c>
      <c r="B142" s="3" t="s">
        <v>11</v>
      </c>
      <c r="C142" s="3" t="s">
        <v>430</v>
      </c>
      <c r="D142" s="3" t="s">
        <v>431</v>
      </c>
      <c r="E142" s="3" t="s">
        <v>358</v>
      </c>
      <c r="F142" s="3">
        <v>0</v>
      </c>
      <c r="G142" s="4"/>
      <c r="H142" s="3">
        <f t="shared" si="2"/>
        <v>0</v>
      </c>
      <c r="I142" s="3">
        <v>23</v>
      </c>
      <c r="J142" s="3" t="s">
        <v>70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2019-01-15T02:32:27Z</cp:lastPrinted>
  <dcterms:created xsi:type="dcterms:W3CDTF">2018-12-18T01:33:46Z</dcterms:created>
  <dcterms:modified xsi:type="dcterms:W3CDTF">2019-01-15T02:32:37Z</dcterms:modified>
  <cp:category/>
  <cp:version/>
  <cp:contentType/>
  <cp:contentStatus/>
</cp:coreProperties>
</file>