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<sst xmlns="http://schemas.openxmlformats.org/spreadsheetml/2006/main" count="412" uniqueCount="171">
  <si>
    <t>报考单位</t>
  </si>
  <si>
    <t>岗位编码岗位名称</t>
  </si>
  <si>
    <t>公共科目笔试成绩</t>
  </si>
  <si>
    <t>政策性加分</t>
  </si>
  <si>
    <t>笔试成绩</t>
  </si>
  <si>
    <t>折合分(40%)</t>
  </si>
  <si>
    <t>结构化面试</t>
  </si>
  <si>
    <t>折合分(18%）</t>
  </si>
  <si>
    <t>说课</t>
  </si>
  <si>
    <t>折合分(42%)</t>
  </si>
  <si>
    <t>总成绩</t>
  </si>
  <si>
    <t>排名</t>
  </si>
  <si>
    <t>体检人员</t>
  </si>
  <si>
    <t>／</t>
  </si>
  <si>
    <t>王呈乾</t>
  </si>
  <si>
    <t>四川省商务厅直属事业单位2019年4月公开招聘工作人员                                                     笔试成绩、面试成绩、总成绩、排名及体检人员公布表</t>
  </si>
  <si>
    <t>四川商务职业学院</t>
  </si>
  <si>
    <t>袁宵</t>
  </si>
  <si>
    <t>徐倩</t>
  </si>
  <si>
    <t>何笠</t>
  </si>
  <si>
    <t>罗岚彬</t>
  </si>
  <si>
    <t>幸运</t>
  </si>
  <si>
    <t>梁慧</t>
  </si>
  <si>
    <t>张洁平</t>
  </si>
  <si>
    <t>廖治敏</t>
  </si>
  <si>
    <t>陈萍</t>
  </si>
  <si>
    <t>廖梦思</t>
  </si>
  <si>
    <t>明正</t>
  </si>
  <si>
    <t>王玲</t>
  </si>
  <si>
    <t>李华星</t>
  </si>
  <si>
    <t>邹美琴</t>
  </si>
  <si>
    <t>肖雅文</t>
  </si>
  <si>
    <t>邵林</t>
  </si>
  <si>
    <t>张卡</t>
  </si>
  <si>
    <t>丁乐乐</t>
  </si>
  <si>
    <t>陈智</t>
  </si>
  <si>
    <t>袁云</t>
  </si>
  <si>
    <t>雷冲</t>
  </si>
  <si>
    <t>徐志萍</t>
  </si>
  <si>
    <t>冯雯</t>
  </si>
  <si>
    <t>吴佳芮</t>
  </si>
  <si>
    <t>黄敏</t>
  </si>
  <si>
    <t>肖杨</t>
  </si>
  <si>
    <t>付丽君</t>
  </si>
  <si>
    <t>赵桠珩</t>
  </si>
  <si>
    <t>廖婷婷</t>
  </si>
  <si>
    <t>叶建美</t>
  </si>
  <si>
    <t>郭敏</t>
  </si>
  <si>
    <t>谷梦雪</t>
  </si>
  <si>
    <t>熊晓兰</t>
  </si>
  <si>
    <t>庞莹莹</t>
  </si>
  <si>
    <t>徐秋燕</t>
  </si>
  <si>
    <t>向明文</t>
  </si>
  <si>
    <t>李建秋</t>
  </si>
  <si>
    <t>陈晓龙</t>
  </si>
  <si>
    <t>包洋帆</t>
  </si>
  <si>
    <t>何俊烨</t>
  </si>
  <si>
    <t>王惠颖</t>
  </si>
  <si>
    <t>宋盼</t>
  </si>
  <si>
    <t>黄欣</t>
  </si>
  <si>
    <t>杨萱</t>
  </si>
  <si>
    <t>张杰</t>
  </si>
  <si>
    <t>邹丹</t>
  </si>
  <si>
    <t>林硕</t>
  </si>
  <si>
    <t>李金洲</t>
  </si>
  <si>
    <t>刘湘</t>
  </si>
  <si>
    <t>罗旭</t>
  </si>
  <si>
    <t>王亚萍</t>
  </si>
  <si>
    <t>刘媛</t>
  </si>
  <si>
    <t>黄婉雯</t>
  </si>
  <si>
    <t>马可</t>
  </si>
  <si>
    <t>马霜</t>
  </si>
  <si>
    <t>马晓琴</t>
  </si>
  <si>
    <t>李长兵</t>
  </si>
  <si>
    <t>熊吉</t>
  </si>
  <si>
    <t>杜灵芝</t>
  </si>
  <si>
    <t>王瑶</t>
  </si>
  <si>
    <t>卢锐君</t>
  </si>
  <si>
    <t>王春燕</t>
  </si>
  <si>
    <t>邓凯</t>
  </si>
  <si>
    <t>唐周</t>
  </si>
  <si>
    <t>陈吉</t>
  </si>
  <si>
    <t>刘召兵</t>
  </si>
  <si>
    <t>杨永琴</t>
  </si>
  <si>
    <t>王聪</t>
  </si>
  <si>
    <t>郑访</t>
  </si>
  <si>
    <t>23010013网络管理技术人员</t>
  </si>
  <si>
    <t>23010014医生</t>
  </si>
  <si>
    <t>23010011财务审计人员</t>
  </si>
  <si>
    <t>四川省商务学校</t>
  </si>
  <si>
    <t>罗辉</t>
  </si>
  <si>
    <t>金琴</t>
  </si>
  <si>
    <t>李娅岚</t>
  </si>
  <si>
    <t>袁娟</t>
  </si>
  <si>
    <t>陈丹</t>
  </si>
  <si>
    <t>赵希</t>
  </si>
  <si>
    <t>游陈乐</t>
  </si>
  <si>
    <t>潘莉</t>
  </si>
  <si>
    <t>黄宠军</t>
  </si>
  <si>
    <t>刘畅</t>
  </si>
  <si>
    <t>朱玉龙</t>
  </si>
  <si>
    <t>苏立</t>
  </si>
  <si>
    <t>江碧君</t>
  </si>
  <si>
    <t>李玲玲</t>
  </si>
  <si>
    <t>都中霞</t>
  </si>
  <si>
    <t>23020015酒店餐饮教师</t>
  </si>
  <si>
    <t>23020016电子商务教师</t>
  </si>
  <si>
    <t>23020017会计电算化教师</t>
  </si>
  <si>
    <t>23020018数学教师</t>
  </si>
  <si>
    <t>23020019中式烹调实训指导教师</t>
  </si>
  <si>
    <t>23020020德育教师</t>
  </si>
  <si>
    <t>23020021辅导员</t>
  </si>
  <si>
    <t>四川省国际经济贸易研究所</t>
  </si>
  <si>
    <t>成莎</t>
  </si>
  <si>
    <t>肖永春</t>
  </si>
  <si>
    <t>廖虹</t>
  </si>
  <si>
    <t>杨芳</t>
  </si>
  <si>
    <t>华升</t>
  </si>
  <si>
    <t>何永锋</t>
  </si>
  <si>
    <t>彭杰</t>
  </si>
  <si>
    <t>毛静</t>
  </si>
  <si>
    <t>王嘉玲</t>
  </si>
  <si>
    <t>杨妍</t>
  </si>
  <si>
    <t>刘海琼</t>
  </si>
  <si>
    <t>曹双双</t>
  </si>
  <si>
    <t>王尚武</t>
  </si>
  <si>
    <t>伍晏民</t>
  </si>
  <si>
    <t>罗惜柔</t>
  </si>
  <si>
    <t>张馨月</t>
  </si>
  <si>
    <t>贺沁</t>
  </si>
  <si>
    <t>刘芡</t>
  </si>
  <si>
    <t>危虹洁</t>
  </si>
  <si>
    <t>23030022综合管理</t>
  </si>
  <si>
    <t>23030023信息采编</t>
  </si>
  <si>
    <t>23030024出纳</t>
  </si>
  <si>
    <t>23030025研究实习员</t>
  </si>
  <si>
    <t>四川省商务发展事务中心</t>
  </si>
  <si>
    <t>沈栋璐</t>
  </si>
  <si>
    <t>郭兵兵</t>
  </si>
  <si>
    <t>李玉兰</t>
  </si>
  <si>
    <t>孙滔</t>
  </si>
  <si>
    <t>周静</t>
  </si>
  <si>
    <t>张欣屿</t>
  </si>
  <si>
    <r>
      <t>23040026</t>
    </r>
    <r>
      <rPr>
        <sz val="10"/>
        <rFont val="宋体"/>
        <family val="0"/>
      </rPr>
      <t>国际经贸促进</t>
    </r>
  </si>
  <si>
    <r>
      <t>23040027</t>
    </r>
    <r>
      <rPr>
        <sz val="10"/>
        <rFont val="宋体"/>
        <family val="0"/>
      </rPr>
      <t>投资促进</t>
    </r>
  </si>
  <si>
    <t>四川省商务厅信息中心</t>
  </si>
  <si>
    <t>赵娴静</t>
  </si>
  <si>
    <t>徐悦</t>
  </si>
  <si>
    <t>林皓</t>
  </si>
  <si>
    <t>周洪丽</t>
  </si>
  <si>
    <r>
      <t>23050028</t>
    </r>
    <r>
      <rPr>
        <sz val="10"/>
        <rFont val="宋体"/>
        <family val="0"/>
      </rPr>
      <t>会计</t>
    </r>
  </si>
  <si>
    <t>四川商务职业学院</t>
  </si>
  <si>
    <t>折合分(60%）</t>
  </si>
  <si>
    <t>考生  姓名</t>
  </si>
  <si>
    <t>考生  姓名</t>
  </si>
  <si>
    <t>23010001对外汉语教师</t>
  </si>
  <si>
    <t>23010002电子商务教师</t>
  </si>
  <si>
    <t>23010003英语教师</t>
  </si>
  <si>
    <t>缺考</t>
  </si>
  <si>
    <t>23010004休闲体育教师</t>
  </si>
  <si>
    <t>23010005信息技术教师</t>
  </si>
  <si>
    <t>23010006思想政治教师</t>
  </si>
  <si>
    <t>23010007互联网金融教师</t>
  </si>
  <si>
    <t>23010008辅导员A</t>
  </si>
  <si>
    <t>23010009辅导员B</t>
  </si>
  <si>
    <t>缺考</t>
  </si>
  <si>
    <t>23010010烹饪教师</t>
  </si>
  <si>
    <t>23010012实践教学人员</t>
  </si>
  <si>
    <t>体检</t>
  </si>
  <si>
    <t>体检</t>
  </si>
  <si>
    <t>体检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</si>
</sst>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2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21" fillId="8" borderId="0" applyNumberFormat="0" applyBorder="0" applyAlignment="0" applyProtection="0"/>
    <xf numFmtId="0" fontId="12" fillId="2" borderId="8" applyNumberFormat="0" applyAlignment="0" applyProtection="0"/>
    <xf numFmtId="0" fontId="4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77" fontId="26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76" fontId="27" fillId="0" borderId="1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1">
      <pane ySplit="1" topLeftCell="BM101" activePane="bottomLeft" state="frozen"/>
      <selection pane="topLeft" activeCell="A1" sqref="A1"/>
      <selection pane="bottomLeft" activeCell="K44" sqref="K44"/>
    </sheetView>
  </sheetViews>
  <sheetFormatPr defaultColWidth="8.8515625" defaultRowHeight="12.75"/>
  <cols>
    <col min="1" max="1" width="6.140625" style="3" customWidth="1"/>
    <col min="2" max="2" width="9.8515625" style="3" customWidth="1"/>
    <col min="3" max="3" width="8.28125" style="1" bestFit="1" customWidth="1"/>
    <col min="4" max="5" width="7.28125" style="0" bestFit="1" customWidth="1"/>
    <col min="6" max="6" width="9.7109375" style="0" bestFit="1" customWidth="1"/>
    <col min="7" max="7" width="8.57421875" style="6" bestFit="1" customWidth="1"/>
    <col min="8" max="8" width="9.28125" style="6" bestFit="1" customWidth="1"/>
    <col min="9" max="9" width="8.7109375" style="6" bestFit="1" customWidth="1"/>
    <col min="10" max="10" width="9.7109375" style="6" bestFit="1" customWidth="1"/>
    <col min="11" max="12" width="9.140625" style="6" bestFit="1" customWidth="1"/>
    <col min="13" max="13" width="6.28125" style="27" bestFit="1" customWidth="1"/>
    <col min="14" max="14" width="11.140625" style="0" customWidth="1"/>
  </cols>
  <sheetData>
    <row r="1" spans="1:14" s="2" customFormat="1" ht="45" customHeight="1">
      <c r="A1" s="38" t="s">
        <v>15</v>
      </c>
      <c r="B1" s="38"/>
      <c r="C1" s="38"/>
      <c r="D1" s="38"/>
      <c r="E1" s="38"/>
      <c r="F1" s="38"/>
      <c r="G1" s="39"/>
      <c r="H1" s="39"/>
      <c r="I1" s="39"/>
      <c r="J1" s="39"/>
      <c r="K1" s="39"/>
      <c r="L1" s="39"/>
      <c r="M1" s="38"/>
      <c r="N1" s="38"/>
    </row>
    <row r="2" spans="1:14" s="4" customFormat="1" ht="38.25" customHeight="1">
      <c r="A2" s="5" t="s">
        <v>0</v>
      </c>
      <c r="B2" s="5" t="s">
        <v>1</v>
      </c>
      <c r="C2" s="5" t="s">
        <v>153</v>
      </c>
      <c r="D2" s="5" t="s">
        <v>2</v>
      </c>
      <c r="E2" s="5" t="s">
        <v>3</v>
      </c>
      <c r="F2" s="7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9" t="s">
        <v>11</v>
      </c>
      <c r="N2" s="9" t="s">
        <v>12</v>
      </c>
    </row>
    <row r="3" spans="1:14" s="19" customFormat="1" ht="20.25" customHeight="1">
      <c r="A3" s="40" t="s">
        <v>151</v>
      </c>
      <c r="B3" s="35" t="s">
        <v>155</v>
      </c>
      <c r="C3" s="10" t="s">
        <v>17</v>
      </c>
      <c r="D3" s="10">
        <v>67</v>
      </c>
      <c r="E3" s="14" t="s">
        <v>13</v>
      </c>
      <c r="F3" s="18">
        <v>67</v>
      </c>
      <c r="G3" s="13">
        <f>F3*0.4</f>
        <v>26.8</v>
      </c>
      <c r="H3" s="13">
        <v>83.6</v>
      </c>
      <c r="I3" s="13">
        <f>ROUND(H3*0.18,2)</f>
        <v>15.05</v>
      </c>
      <c r="J3" s="13">
        <v>86.4</v>
      </c>
      <c r="K3" s="13">
        <f>ROUND(J3*0.42,2)</f>
        <v>36.29</v>
      </c>
      <c r="L3" s="13">
        <f aca="true" t="shared" si="0" ref="L3:L8">G3+I3+K3</f>
        <v>78.14</v>
      </c>
      <c r="M3" s="28">
        <v>1</v>
      </c>
      <c r="N3" s="25" t="s">
        <v>168</v>
      </c>
    </row>
    <row r="4" spans="1:14" s="19" customFormat="1" ht="20.25" customHeight="1">
      <c r="A4" s="41"/>
      <c r="B4" s="35"/>
      <c r="C4" s="10" t="s">
        <v>18</v>
      </c>
      <c r="D4" s="10">
        <v>63</v>
      </c>
      <c r="E4" s="14" t="s">
        <v>13</v>
      </c>
      <c r="F4" s="18">
        <v>63</v>
      </c>
      <c r="G4" s="13">
        <f>F4*0.4</f>
        <v>25.200000000000003</v>
      </c>
      <c r="H4" s="13">
        <v>84.7</v>
      </c>
      <c r="I4" s="13">
        <f aca="true" t="shared" si="1" ref="I4:I57">ROUND(H4*0.18,2)</f>
        <v>15.25</v>
      </c>
      <c r="J4" s="13">
        <v>86.4</v>
      </c>
      <c r="K4" s="13">
        <f aca="true" t="shared" si="2" ref="K4:K57">ROUND(J4*0.42,2)</f>
        <v>36.29</v>
      </c>
      <c r="L4" s="13">
        <f t="shared" si="0"/>
        <v>76.74000000000001</v>
      </c>
      <c r="M4" s="23">
        <v>2</v>
      </c>
      <c r="N4" s="24" t="s">
        <v>13</v>
      </c>
    </row>
    <row r="5" spans="1:14" s="19" customFormat="1" ht="20.25" customHeight="1">
      <c r="A5" s="41"/>
      <c r="B5" s="35"/>
      <c r="C5" s="10" t="s">
        <v>19</v>
      </c>
      <c r="D5" s="10">
        <v>62</v>
      </c>
      <c r="E5" s="14" t="s">
        <v>13</v>
      </c>
      <c r="F5" s="18">
        <v>62</v>
      </c>
      <c r="G5" s="13">
        <f>F5*0.4</f>
        <v>24.8</v>
      </c>
      <c r="H5" s="13">
        <v>84.2</v>
      </c>
      <c r="I5" s="13">
        <f t="shared" si="1"/>
        <v>15.16</v>
      </c>
      <c r="J5" s="13">
        <v>80.7</v>
      </c>
      <c r="K5" s="13">
        <f t="shared" si="2"/>
        <v>33.89</v>
      </c>
      <c r="L5" s="13">
        <f t="shared" si="0"/>
        <v>73.85</v>
      </c>
      <c r="M5" s="24">
        <v>3</v>
      </c>
      <c r="N5" s="24" t="s">
        <v>13</v>
      </c>
    </row>
    <row r="6" spans="1:14" s="19" customFormat="1" ht="20.25" customHeight="1">
      <c r="A6" s="41"/>
      <c r="B6" s="35" t="s">
        <v>156</v>
      </c>
      <c r="C6" s="10" t="s">
        <v>20</v>
      </c>
      <c r="D6" s="10">
        <v>69</v>
      </c>
      <c r="E6" s="14" t="s">
        <v>13</v>
      </c>
      <c r="F6" s="18">
        <v>69</v>
      </c>
      <c r="G6" s="13">
        <f aca="true" t="shared" si="3" ref="G6:G52">F6*0.4</f>
        <v>27.6</v>
      </c>
      <c r="H6" s="13">
        <v>79.6</v>
      </c>
      <c r="I6" s="13">
        <f t="shared" si="1"/>
        <v>14.33</v>
      </c>
      <c r="J6" s="13">
        <v>84</v>
      </c>
      <c r="K6" s="13">
        <f t="shared" si="2"/>
        <v>35.28</v>
      </c>
      <c r="L6" s="13">
        <f t="shared" si="0"/>
        <v>77.21000000000001</v>
      </c>
      <c r="M6" s="28">
        <v>1</v>
      </c>
      <c r="N6" s="25" t="s">
        <v>169</v>
      </c>
    </row>
    <row r="7" spans="1:14" s="19" customFormat="1" ht="20.25" customHeight="1">
      <c r="A7" s="41"/>
      <c r="B7" s="35"/>
      <c r="C7" s="10" t="s">
        <v>21</v>
      </c>
      <c r="D7" s="10">
        <v>51</v>
      </c>
      <c r="E7" s="14" t="s">
        <v>13</v>
      </c>
      <c r="F7" s="18">
        <v>51</v>
      </c>
      <c r="G7" s="13">
        <f t="shared" si="3"/>
        <v>20.400000000000002</v>
      </c>
      <c r="H7" s="13">
        <v>82.8</v>
      </c>
      <c r="I7" s="13">
        <f t="shared" si="1"/>
        <v>14.9</v>
      </c>
      <c r="J7" s="13">
        <v>85.4</v>
      </c>
      <c r="K7" s="13">
        <f t="shared" si="2"/>
        <v>35.87</v>
      </c>
      <c r="L7" s="13">
        <f t="shared" si="0"/>
        <v>71.17</v>
      </c>
      <c r="M7" s="23">
        <v>2</v>
      </c>
      <c r="N7" s="24" t="s">
        <v>13</v>
      </c>
    </row>
    <row r="8" spans="1:14" s="19" customFormat="1" ht="20.25" customHeight="1">
      <c r="A8" s="41"/>
      <c r="B8" s="35"/>
      <c r="C8" s="10" t="s">
        <v>22</v>
      </c>
      <c r="D8" s="10">
        <v>49</v>
      </c>
      <c r="E8" s="14" t="s">
        <v>13</v>
      </c>
      <c r="F8" s="18">
        <v>49</v>
      </c>
      <c r="G8" s="13">
        <f t="shared" si="3"/>
        <v>19.6</v>
      </c>
      <c r="H8" s="13">
        <v>82</v>
      </c>
      <c r="I8" s="13">
        <f t="shared" si="1"/>
        <v>14.76</v>
      </c>
      <c r="J8" s="13">
        <v>79</v>
      </c>
      <c r="K8" s="13">
        <f t="shared" si="2"/>
        <v>33.18</v>
      </c>
      <c r="L8" s="13">
        <f t="shared" si="0"/>
        <v>67.53999999999999</v>
      </c>
      <c r="M8" s="23">
        <v>3</v>
      </c>
      <c r="N8" s="24" t="s">
        <v>13</v>
      </c>
    </row>
    <row r="9" spans="1:14" s="19" customFormat="1" ht="20.25" customHeight="1">
      <c r="A9" s="41"/>
      <c r="B9" s="35" t="s">
        <v>157</v>
      </c>
      <c r="C9" s="10" t="s">
        <v>24</v>
      </c>
      <c r="D9" s="10">
        <v>67</v>
      </c>
      <c r="E9" s="14" t="s">
        <v>13</v>
      </c>
      <c r="F9" s="18">
        <v>67</v>
      </c>
      <c r="G9" s="13">
        <f>F9*0.4</f>
        <v>26.8</v>
      </c>
      <c r="H9" s="13">
        <v>84.4</v>
      </c>
      <c r="I9" s="13">
        <f>ROUND(H9*0.18,2)</f>
        <v>15.19</v>
      </c>
      <c r="J9" s="13">
        <v>86.5</v>
      </c>
      <c r="K9" s="13">
        <f>ROUND(J9*0.42,2)</f>
        <v>36.33</v>
      </c>
      <c r="L9" s="13">
        <f aca="true" t="shared" si="4" ref="L9:L14">G9+I9+K9</f>
        <v>78.32</v>
      </c>
      <c r="M9" s="28">
        <v>1</v>
      </c>
      <c r="N9" s="25" t="s">
        <v>170</v>
      </c>
    </row>
    <row r="10" spans="1:14" s="19" customFormat="1" ht="20.25" customHeight="1">
      <c r="A10" s="41"/>
      <c r="B10" s="35"/>
      <c r="C10" s="10" t="s">
        <v>23</v>
      </c>
      <c r="D10" s="10">
        <v>69</v>
      </c>
      <c r="E10" s="14" t="s">
        <v>13</v>
      </c>
      <c r="F10" s="18">
        <v>69</v>
      </c>
      <c r="G10" s="13">
        <f>F10*0.4</f>
        <v>27.6</v>
      </c>
      <c r="H10" s="13">
        <v>82.3</v>
      </c>
      <c r="I10" s="13">
        <f>ROUND(H10*0.18,2)</f>
        <v>14.81</v>
      </c>
      <c r="J10" s="13">
        <v>85.5</v>
      </c>
      <c r="K10" s="13">
        <f>ROUND(J10*0.42,2)</f>
        <v>35.91</v>
      </c>
      <c r="L10" s="13">
        <f t="shared" si="4"/>
        <v>78.32</v>
      </c>
      <c r="M10" s="28">
        <v>2</v>
      </c>
      <c r="N10" s="25" t="s">
        <v>170</v>
      </c>
    </row>
    <row r="11" spans="1:14" s="19" customFormat="1" ht="20.25" customHeight="1">
      <c r="A11" s="41"/>
      <c r="B11" s="35"/>
      <c r="C11" s="10" t="s">
        <v>26</v>
      </c>
      <c r="D11" s="10">
        <v>65</v>
      </c>
      <c r="E11" s="14" t="s">
        <v>13</v>
      </c>
      <c r="F11" s="18">
        <v>65</v>
      </c>
      <c r="G11" s="13">
        <f>F11*0.4</f>
        <v>26</v>
      </c>
      <c r="H11" s="13">
        <v>84.4</v>
      </c>
      <c r="I11" s="13">
        <f>ROUND(H11*0.18,2)</f>
        <v>15.19</v>
      </c>
      <c r="J11" s="13">
        <v>87.3</v>
      </c>
      <c r="K11" s="13">
        <f>ROUND(J11*0.42,2)</f>
        <v>36.67</v>
      </c>
      <c r="L11" s="13">
        <f t="shared" si="4"/>
        <v>77.86</v>
      </c>
      <c r="M11" s="23">
        <v>3</v>
      </c>
      <c r="N11" s="24" t="s">
        <v>13</v>
      </c>
    </row>
    <row r="12" spans="1:14" s="19" customFormat="1" ht="20.25" customHeight="1">
      <c r="A12" s="41"/>
      <c r="B12" s="35"/>
      <c r="C12" s="10" t="s">
        <v>25</v>
      </c>
      <c r="D12" s="10">
        <v>65</v>
      </c>
      <c r="E12" s="14" t="s">
        <v>13</v>
      </c>
      <c r="F12" s="18">
        <v>65</v>
      </c>
      <c r="G12" s="13">
        <f t="shared" si="3"/>
        <v>26</v>
      </c>
      <c r="H12" s="13">
        <v>84</v>
      </c>
      <c r="I12" s="13">
        <f t="shared" si="1"/>
        <v>15.12</v>
      </c>
      <c r="J12" s="13">
        <v>83.9</v>
      </c>
      <c r="K12" s="13">
        <f t="shared" si="2"/>
        <v>35.24</v>
      </c>
      <c r="L12" s="13">
        <f t="shared" si="4"/>
        <v>76.36</v>
      </c>
      <c r="M12" s="23">
        <v>4</v>
      </c>
      <c r="N12" s="24" t="s">
        <v>13</v>
      </c>
    </row>
    <row r="13" spans="1:14" s="19" customFormat="1" ht="20.25" customHeight="1">
      <c r="A13" s="41"/>
      <c r="B13" s="35"/>
      <c r="C13" s="10" t="s">
        <v>28</v>
      </c>
      <c r="D13" s="10">
        <v>62</v>
      </c>
      <c r="E13" s="14" t="s">
        <v>13</v>
      </c>
      <c r="F13" s="18">
        <v>62</v>
      </c>
      <c r="G13" s="13">
        <f>F13*0.4</f>
        <v>24.8</v>
      </c>
      <c r="H13" s="13">
        <v>79.1</v>
      </c>
      <c r="I13" s="13">
        <f>ROUND(H13*0.18,2)</f>
        <v>14.24</v>
      </c>
      <c r="J13" s="13">
        <v>82</v>
      </c>
      <c r="K13" s="13">
        <f>ROUND(J13*0.42,2)</f>
        <v>34.44</v>
      </c>
      <c r="L13" s="13">
        <f t="shared" si="4"/>
        <v>73.47999999999999</v>
      </c>
      <c r="M13" s="23">
        <v>5</v>
      </c>
      <c r="N13" s="24" t="s">
        <v>13</v>
      </c>
    </row>
    <row r="14" spans="1:14" s="19" customFormat="1" ht="20.25" customHeight="1">
      <c r="A14" s="41"/>
      <c r="B14" s="35"/>
      <c r="C14" s="10" t="s">
        <v>27</v>
      </c>
      <c r="D14" s="10">
        <v>64</v>
      </c>
      <c r="E14" s="14" t="s">
        <v>13</v>
      </c>
      <c r="F14" s="18">
        <v>64</v>
      </c>
      <c r="G14" s="13">
        <f t="shared" si="3"/>
        <v>25.6</v>
      </c>
      <c r="H14" s="15" t="s">
        <v>158</v>
      </c>
      <c r="I14" s="13">
        <v>0</v>
      </c>
      <c r="J14" s="15" t="s">
        <v>158</v>
      </c>
      <c r="K14" s="13">
        <v>0</v>
      </c>
      <c r="L14" s="13">
        <f t="shared" si="4"/>
        <v>25.6</v>
      </c>
      <c r="M14" s="24" t="s">
        <v>13</v>
      </c>
      <c r="N14" s="24" t="s">
        <v>13</v>
      </c>
    </row>
    <row r="15" spans="1:14" s="19" customFormat="1" ht="20.25" customHeight="1">
      <c r="A15" s="41"/>
      <c r="B15" s="35" t="s">
        <v>159</v>
      </c>
      <c r="C15" s="10" t="s">
        <v>29</v>
      </c>
      <c r="D15" s="10">
        <v>62</v>
      </c>
      <c r="E15" s="14" t="s">
        <v>13</v>
      </c>
      <c r="F15" s="18">
        <v>62</v>
      </c>
      <c r="G15" s="13">
        <f t="shared" si="3"/>
        <v>24.8</v>
      </c>
      <c r="H15" s="13">
        <v>80</v>
      </c>
      <c r="I15" s="13">
        <f t="shared" si="1"/>
        <v>14.4</v>
      </c>
      <c r="J15" s="13">
        <v>83.8</v>
      </c>
      <c r="K15" s="13">
        <f t="shared" si="2"/>
        <v>35.2</v>
      </c>
      <c r="L15" s="13">
        <f aca="true" t="shared" si="5" ref="L15:L21">G15+I15+K15</f>
        <v>74.4</v>
      </c>
      <c r="M15" s="28">
        <v>1</v>
      </c>
      <c r="N15" s="25" t="s">
        <v>170</v>
      </c>
    </row>
    <row r="16" spans="1:14" s="19" customFormat="1" ht="20.25" customHeight="1">
      <c r="A16" s="41"/>
      <c r="B16" s="35"/>
      <c r="C16" s="10" t="s">
        <v>31</v>
      </c>
      <c r="D16" s="10">
        <v>53</v>
      </c>
      <c r="E16" s="14" t="s">
        <v>13</v>
      </c>
      <c r="F16" s="18">
        <v>53</v>
      </c>
      <c r="G16" s="13">
        <f>F16*0.4</f>
        <v>21.200000000000003</v>
      </c>
      <c r="H16" s="13">
        <v>77.2</v>
      </c>
      <c r="I16" s="13">
        <f>ROUND(H16*0.18,2)</f>
        <v>13.9</v>
      </c>
      <c r="J16" s="13">
        <v>81.4</v>
      </c>
      <c r="K16" s="13">
        <f>ROUND(J16*0.42,2)</f>
        <v>34.19</v>
      </c>
      <c r="L16" s="13">
        <f t="shared" si="5"/>
        <v>69.28999999999999</v>
      </c>
      <c r="M16" s="23">
        <v>2</v>
      </c>
      <c r="N16" s="24" t="s">
        <v>13</v>
      </c>
    </row>
    <row r="17" spans="1:14" s="19" customFormat="1" ht="20.25" customHeight="1">
      <c r="A17" s="41"/>
      <c r="B17" s="35"/>
      <c r="C17" s="10" t="s">
        <v>30</v>
      </c>
      <c r="D17" s="10">
        <v>53</v>
      </c>
      <c r="E17" s="14" t="s">
        <v>13</v>
      </c>
      <c r="F17" s="18">
        <v>53</v>
      </c>
      <c r="G17" s="13">
        <f t="shared" si="3"/>
        <v>21.200000000000003</v>
      </c>
      <c r="H17" s="13">
        <v>74.6</v>
      </c>
      <c r="I17" s="13">
        <f t="shared" si="1"/>
        <v>13.43</v>
      </c>
      <c r="J17" s="13">
        <v>75.2</v>
      </c>
      <c r="K17" s="13">
        <f t="shared" si="2"/>
        <v>31.58</v>
      </c>
      <c r="L17" s="13">
        <f t="shared" si="5"/>
        <v>66.21000000000001</v>
      </c>
      <c r="M17" s="23">
        <v>3</v>
      </c>
      <c r="N17" s="24" t="s">
        <v>13</v>
      </c>
    </row>
    <row r="18" spans="1:14" s="19" customFormat="1" ht="20.25" customHeight="1">
      <c r="A18" s="41"/>
      <c r="B18" s="35" t="s">
        <v>160</v>
      </c>
      <c r="C18" s="10" t="s">
        <v>33</v>
      </c>
      <c r="D18" s="10">
        <v>65</v>
      </c>
      <c r="E18" s="14" t="s">
        <v>13</v>
      </c>
      <c r="F18" s="18">
        <v>65</v>
      </c>
      <c r="G18" s="13">
        <f>F18*0.4</f>
        <v>26</v>
      </c>
      <c r="H18" s="13">
        <v>84</v>
      </c>
      <c r="I18" s="13">
        <f>ROUND(H18*0.18,2)</f>
        <v>15.12</v>
      </c>
      <c r="J18" s="13">
        <v>85.6</v>
      </c>
      <c r="K18" s="13">
        <f>ROUND(J18*0.42,2)</f>
        <v>35.95</v>
      </c>
      <c r="L18" s="13">
        <f t="shared" si="5"/>
        <v>77.07</v>
      </c>
      <c r="M18" s="28">
        <v>1</v>
      </c>
      <c r="N18" s="25" t="s">
        <v>170</v>
      </c>
    </row>
    <row r="19" spans="1:14" s="19" customFormat="1" ht="20.25" customHeight="1">
      <c r="A19" s="41"/>
      <c r="B19" s="35"/>
      <c r="C19" s="10" t="s">
        <v>32</v>
      </c>
      <c r="D19" s="10">
        <v>67</v>
      </c>
      <c r="E19" s="14" t="s">
        <v>13</v>
      </c>
      <c r="F19" s="18">
        <v>67</v>
      </c>
      <c r="G19" s="13">
        <f t="shared" si="3"/>
        <v>26.8</v>
      </c>
      <c r="H19" s="13">
        <v>83.8</v>
      </c>
      <c r="I19" s="13">
        <f t="shared" si="1"/>
        <v>15.08</v>
      </c>
      <c r="J19" s="13">
        <v>81.8</v>
      </c>
      <c r="K19" s="13">
        <f t="shared" si="2"/>
        <v>34.36</v>
      </c>
      <c r="L19" s="13">
        <f t="shared" si="5"/>
        <v>76.24000000000001</v>
      </c>
      <c r="M19" s="28">
        <v>2</v>
      </c>
      <c r="N19" s="25" t="s">
        <v>170</v>
      </c>
    </row>
    <row r="20" spans="1:14" s="19" customFormat="1" ht="20.25" customHeight="1">
      <c r="A20" s="41"/>
      <c r="B20" s="35"/>
      <c r="C20" s="10" t="s">
        <v>34</v>
      </c>
      <c r="D20" s="10">
        <v>64</v>
      </c>
      <c r="E20" s="14" t="s">
        <v>13</v>
      </c>
      <c r="F20" s="10">
        <v>64</v>
      </c>
      <c r="G20" s="13">
        <f t="shared" si="3"/>
        <v>25.6</v>
      </c>
      <c r="H20" s="13">
        <v>72.6</v>
      </c>
      <c r="I20" s="13">
        <f t="shared" si="1"/>
        <v>13.07</v>
      </c>
      <c r="J20" s="13">
        <v>75</v>
      </c>
      <c r="K20" s="13">
        <f t="shared" si="2"/>
        <v>31.5</v>
      </c>
      <c r="L20" s="13">
        <f t="shared" si="5"/>
        <v>70.17</v>
      </c>
      <c r="M20" s="23">
        <v>3</v>
      </c>
      <c r="N20" s="24" t="s">
        <v>13</v>
      </c>
    </row>
    <row r="21" spans="1:14" s="20" customFormat="1" ht="20.25" customHeight="1">
      <c r="A21" s="41"/>
      <c r="B21" s="35"/>
      <c r="C21" s="10" t="s">
        <v>35</v>
      </c>
      <c r="D21" s="10">
        <v>63</v>
      </c>
      <c r="E21" s="14" t="s">
        <v>13</v>
      </c>
      <c r="F21" s="10">
        <v>63</v>
      </c>
      <c r="G21" s="13">
        <f t="shared" si="3"/>
        <v>25.200000000000003</v>
      </c>
      <c r="H21" s="13">
        <v>74.6</v>
      </c>
      <c r="I21" s="13">
        <f t="shared" si="1"/>
        <v>13.43</v>
      </c>
      <c r="J21" s="13">
        <v>71.4</v>
      </c>
      <c r="K21" s="13">
        <f t="shared" si="2"/>
        <v>29.99</v>
      </c>
      <c r="L21" s="13">
        <f t="shared" si="5"/>
        <v>68.62</v>
      </c>
      <c r="M21" s="23">
        <v>4</v>
      </c>
      <c r="N21" s="24" t="s">
        <v>13</v>
      </c>
    </row>
    <row r="22" spans="1:14" s="20" customFormat="1" ht="20.25" customHeight="1">
      <c r="A22" s="41"/>
      <c r="B22" s="35"/>
      <c r="C22" s="10" t="s">
        <v>37</v>
      </c>
      <c r="D22" s="10">
        <v>58</v>
      </c>
      <c r="E22" s="14" t="s">
        <v>13</v>
      </c>
      <c r="F22" s="10">
        <v>58</v>
      </c>
      <c r="G22" s="13">
        <f>F22*0.4</f>
        <v>23.200000000000003</v>
      </c>
      <c r="H22" s="13">
        <v>75.6</v>
      </c>
      <c r="I22" s="13">
        <f>ROUND(H22*0.18,2)</f>
        <v>13.61</v>
      </c>
      <c r="J22" s="13">
        <v>72.2</v>
      </c>
      <c r="K22" s="13">
        <f>ROUND(J22*0.42,2)</f>
        <v>30.32</v>
      </c>
      <c r="L22" s="13">
        <f>G22+I22+K22</f>
        <v>67.13</v>
      </c>
      <c r="M22" s="23">
        <v>5</v>
      </c>
      <c r="N22" s="24" t="s">
        <v>13</v>
      </c>
    </row>
    <row r="23" spans="1:14" s="20" customFormat="1" ht="20.25" customHeight="1">
      <c r="A23" s="41"/>
      <c r="B23" s="35"/>
      <c r="C23" s="10" t="s">
        <v>36</v>
      </c>
      <c r="D23" s="10">
        <v>60</v>
      </c>
      <c r="E23" s="14" t="s">
        <v>13</v>
      </c>
      <c r="F23" s="10">
        <v>60</v>
      </c>
      <c r="G23" s="13">
        <f>F23*0.4</f>
        <v>24</v>
      </c>
      <c r="H23" s="13">
        <v>75.6</v>
      </c>
      <c r="I23" s="13">
        <f>ROUND(H23*0.18,2)</f>
        <v>13.61</v>
      </c>
      <c r="J23" s="13">
        <v>65.8</v>
      </c>
      <c r="K23" s="13">
        <f>ROUND(J23*0.42,2)</f>
        <v>27.64</v>
      </c>
      <c r="L23" s="13">
        <f>G23+I23+K23</f>
        <v>65.25</v>
      </c>
      <c r="M23" s="23">
        <v>6</v>
      </c>
      <c r="N23" s="24" t="s">
        <v>13</v>
      </c>
    </row>
    <row r="24" spans="1:14" s="20" customFormat="1" ht="20.25" customHeight="1">
      <c r="A24" s="41"/>
      <c r="B24" s="35" t="s">
        <v>161</v>
      </c>
      <c r="C24" s="10" t="s">
        <v>38</v>
      </c>
      <c r="D24" s="10">
        <v>61</v>
      </c>
      <c r="E24" s="14" t="s">
        <v>13</v>
      </c>
      <c r="F24" s="10">
        <v>61</v>
      </c>
      <c r="G24" s="13">
        <f t="shared" si="3"/>
        <v>24.400000000000002</v>
      </c>
      <c r="H24" s="13">
        <v>85.4</v>
      </c>
      <c r="I24" s="13">
        <f t="shared" si="1"/>
        <v>15.37</v>
      </c>
      <c r="J24" s="13">
        <v>86.4</v>
      </c>
      <c r="K24" s="13">
        <f t="shared" si="2"/>
        <v>36.29</v>
      </c>
      <c r="L24" s="13">
        <f aca="true" t="shared" si="6" ref="L24:L29">G24+I24+K24</f>
        <v>76.06</v>
      </c>
      <c r="M24" s="28">
        <v>1</v>
      </c>
      <c r="N24" s="25" t="s">
        <v>170</v>
      </c>
    </row>
    <row r="25" spans="1:14" s="20" customFormat="1" ht="20.25" customHeight="1">
      <c r="A25" s="41"/>
      <c r="B25" s="35"/>
      <c r="C25" s="10" t="s">
        <v>40</v>
      </c>
      <c r="D25" s="10">
        <v>60</v>
      </c>
      <c r="E25" s="14" t="s">
        <v>13</v>
      </c>
      <c r="F25" s="10">
        <v>60</v>
      </c>
      <c r="G25" s="13">
        <f>F25*0.4</f>
        <v>24</v>
      </c>
      <c r="H25" s="13">
        <v>84.5</v>
      </c>
      <c r="I25" s="13">
        <f>ROUND(H25*0.18,2)</f>
        <v>15.21</v>
      </c>
      <c r="J25" s="13">
        <v>87.4</v>
      </c>
      <c r="K25" s="13">
        <f>ROUND(J25*0.42,2)</f>
        <v>36.71</v>
      </c>
      <c r="L25" s="13">
        <f>G25+I25+K25</f>
        <v>75.92</v>
      </c>
      <c r="M25" s="28">
        <v>2</v>
      </c>
      <c r="N25" s="25" t="s">
        <v>170</v>
      </c>
    </row>
    <row r="26" spans="1:14" s="20" customFormat="1" ht="20.25" customHeight="1">
      <c r="A26" s="41"/>
      <c r="B26" s="35"/>
      <c r="C26" s="10" t="s">
        <v>39</v>
      </c>
      <c r="D26" s="10">
        <v>60</v>
      </c>
      <c r="E26" s="14" t="s">
        <v>13</v>
      </c>
      <c r="F26" s="10">
        <v>60</v>
      </c>
      <c r="G26" s="13">
        <f t="shared" si="3"/>
        <v>24</v>
      </c>
      <c r="H26" s="13">
        <v>80.9</v>
      </c>
      <c r="I26" s="13">
        <f t="shared" si="1"/>
        <v>14.56</v>
      </c>
      <c r="J26" s="13">
        <v>85</v>
      </c>
      <c r="K26" s="13">
        <f t="shared" si="2"/>
        <v>35.7</v>
      </c>
      <c r="L26" s="13">
        <f t="shared" si="6"/>
        <v>74.26</v>
      </c>
      <c r="M26" s="23">
        <v>3</v>
      </c>
      <c r="N26" s="24" t="s">
        <v>13</v>
      </c>
    </row>
    <row r="27" spans="1:14" s="20" customFormat="1" ht="20.25" customHeight="1">
      <c r="A27" s="41"/>
      <c r="B27" s="35"/>
      <c r="C27" s="10" t="s">
        <v>42</v>
      </c>
      <c r="D27" s="10">
        <v>56</v>
      </c>
      <c r="E27" s="14" t="s">
        <v>13</v>
      </c>
      <c r="F27" s="10">
        <v>56</v>
      </c>
      <c r="G27" s="13">
        <f>F27*0.4</f>
        <v>22.400000000000002</v>
      </c>
      <c r="H27" s="13">
        <v>85</v>
      </c>
      <c r="I27" s="13">
        <f>ROUND(H27*0.18,2)</f>
        <v>15.3</v>
      </c>
      <c r="J27" s="13">
        <v>85.3</v>
      </c>
      <c r="K27" s="13">
        <f>ROUND(J27*0.42,2)</f>
        <v>35.83</v>
      </c>
      <c r="L27" s="13">
        <f>G27+I27+K27</f>
        <v>73.53</v>
      </c>
      <c r="M27" s="23">
        <v>4</v>
      </c>
      <c r="N27" s="24" t="s">
        <v>13</v>
      </c>
    </row>
    <row r="28" spans="1:14" s="20" customFormat="1" ht="20.25" customHeight="1">
      <c r="A28" s="41"/>
      <c r="B28" s="35"/>
      <c r="C28" s="10" t="s">
        <v>41</v>
      </c>
      <c r="D28" s="10">
        <v>58</v>
      </c>
      <c r="E28" s="14" t="s">
        <v>13</v>
      </c>
      <c r="F28" s="10">
        <v>58</v>
      </c>
      <c r="G28" s="13">
        <f t="shared" si="3"/>
        <v>23.200000000000003</v>
      </c>
      <c r="H28" s="13">
        <v>80.9</v>
      </c>
      <c r="I28" s="13">
        <f t="shared" si="1"/>
        <v>14.56</v>
      </c>
      <c r="J28" s="13">
        <v>83.6</v>
      </c>
      <c r="K28" s="13">
        <f t="shared" si="2"/>
        <v>35.11</v>
      </c>
      <c r="L28" s="13">
        <f t="shared" si="6"/>
        <v>72.87</v>
      </c>
      <c r="M28" s="23">
        <v>5</v>
      </c>
      <c r="N28" s="24" t="s">
        <v>13</v>
      </c>
    </row>
    <row r="29" spans="1:14" s="20" customFormat="1" ht="20.25" customHeight="1">
      <c r="A29" s="41"/>
      <c r="B29" s="35"/>
      <c r="C29" s="10" t="s">
        <v>43</v>
      </c>
      <c r="D29" s="10">
        <v>55</v>
      </c>
      <c r="E29" s="14" t="s">
        <v>13</v>
      </c>
      <c r="F29" s="10">
        <v>55</v>
      </c>
      <c r="G29" s="13">
        <f t="shared" si="3"/>
        <v>22</v>
      </c>
      <c r="H29" s="13">
        <v>80</v>
      </c>
      <c r="I29" s="13">
        <f t="shared" si="1"/>
        <v>14.4</v>
      </c>
      <c r="J29" s="13">
        <v>81.8</v>
      </c>
      <c r="K29" s="13">
        <f t="shared" si="2"/>
        <v>34.36</v>
      </c>
      <c r="L29" s="13">
        <f t="shared" si="6"/>
        <v>70.75999999999999</v>
      </c>
      <c r="M29" s="23">
        <v>6</v>
      </c>
      <c r="N29" s="24" t="s">
        <v>13</v>
      </c>
    </row>
    <row r="30" spans="1:14" s="20" customFormat="1" ht="40.5" customHeight="1">
      <c r="A30" s="41"/>
      <c r="B30" s="21" t="s">
        <v>162</v>
      </c>
      <c r="C30" s="22" t="s">
        <v>44</v>
      </c>
      <c r="D30" s="12">
        <v>65</v>
      </c>
      <c r="E30" s="14" t="s">
        <v>13</v>
      </c>
      <c r="F30" s="12">
        <v>65</v>
      </c>
      <c r="G30" s="13">
        <f t="shared" si="3"/>
        <v>26</v>
      </c>
      <c r="H30" s="13">
        <v>79.2</v>
      </c>
      <c r="I30" s="13">
        <f t="shared" si="1"/>
        <v>14.26</v>
      </c>
      <c r="J30" s="13">
        <v>80.8</v>
      </c>
      <c r="K30" s="13">
        <f t="shared" si="2"/>
        <v>33.94</v>
      </c>
      <c r="L30" s="13">
        <f aca="true" t="shared" si="7" ref="L30:L39">G30+I30+K30</f>
        <v>74.19999999999999</v>
      </c>
      <c r="M30" s="28">
        <v>1</v>
      </c>
      <c r="N30" s="25" t="s">
        <v>170</v>
      </c>
    </row>
    <row r="31" spans="1:14" s="20" customFormat="1" ht="20.25" customHeight="1">
      <c r="A31" s="41"/>
      <c r="B31" s="29" t="s">
        <v>163</v>
      </c>
      <c r="C31" s="10" t="s">
        <v>46</v>
      </c>
      <c r="D31" s="10">
        <v>71</v>
      </c>
      <c r="E31" s="14" t="s">
        <v>13</v>
      </c>
      <c r="F31" s="10">
        <v>71</v>
      </c>
      <c r="G31" s="13">
        <f t="shared" si="3"/>
        <v>28.400000000000002</v>
      </c>
      <c r="H31" s="13">
        <v>82.8</v>
      </c>
      <c r="I31" s="13">
        <f t="shared" si="1"/>
        <v>14.9</v>
      </c>
      <c r="J31" s="13">
        <v>87</v>
      </c>
      <c r="K31" s="13">
        <f t="shared" si="2"/>
        <v>36.54</v>
      </c>
      <c r="L31" s="13">
        <f t="shared" si="7"/>
        <v>79.84</v>
      </c>
      <c r="M31" s="28">
        <v>1</v>
      </c>
      <c r="N31" s="25" t="s">
        <v>170</v>
      </c>
    </row>
    <row r="32" spans="1:14" s="20" customFormat="1" ht="20.25" customHeight="1">
      <c r="A32" s="41"/>
      <c r="B32" s="29"/>
      <c r="C32" s="10" t="s">
        <v>50</v>
      </c>
      <c r="D32" s="10">
        <v>67</v>
      </c>
      <c r="E32" s="14" t="s">
        <v>13</v>
      </c>
      <c r="F32" s="10">
        <v>67</v>
      </c>
      <c r="G32" s="13">
        <f>F32*0.4</f>
        <v>26.8</v>
      </c>
      <c r="H32" s="13">
        <v>79.2</v>
      </c>
      <c r="I32" s="13">
        <f>ROUND(H32*0.18,2)</f>
        <v>14.26</v>
      </c>
      <c r="J32" s="13">
        <v>82.4</v>
      </c>
      <c r="K32" s="13">
        <f>ROUND(J32*0.42,2)</f>
        <v>34.61</v>
      </c>
      <c r="L32" s="13">
        <f t="shared" si="7"/>
        <v>75.67</v>
      </c>
      <c r="M32" s="28">
        <v>2</v>
      </c>
      <c r="N32" s="25" t="s">
        <v>170</v>
      </c>
    </row>
    <row r="33" spans="1:14" s="20" customFormat="1" ht="20.25" customHeight="1">
      <c r="A33" s="41"/>
      <c r="B33" s="29"/>
      <c r="C33" s="10" t="s">
        <v>51</v>
      </c>
      <c r="D33" s="10">
        <v>67</v>
      </c>
      <c r="E33" s="14" t="s">
        <v>13</v>
      </c>
      <c r="F33" s="10">
        <v>67</v>
      </c>
      <c r="G33" s="13">
        <f>F33*0.4</f>
        <v>26.8</v>
      </c>
      <c r="H33" s="13">
        <v>80.4</v>
      </c>
      <c r="I33" s="13">
        <f>ROUND(H33*0.18,2)</f>
        <v>14.47</v>
      </c>
      <c r="J33" s="13">
        <v>81.8</v>
      </c>
      <c r="K33" s="13">
        <f>ROUND(J33*0.42,2)</f>
        <v>34.36</v>
      </c>
      <c r="L33" s="13">
        <f t="shared" si="7"/>
        <v>75.63</v>
      </c>
      <c r="M33" s="28">
        <v>3</v>
      </c>
      <c r="N33" s="25" t="s">
        <v>170</v>
      </c>
    </row>
    <row r="34" spans="1:14" s="20" customFormat="1" ht="20.25" customHeight="1">
      <c r="A34" s="41"/>
      <c r="B34" s="29"/>
      <c r="C34" s="10" t="s">
        <v>52</v>
      </c>
      <c r="D34" s="10">
        <v>67</v>
      </c>
      <c r="E34" s="14" t="s">
        <v>13</v>
      </c>
      <c r="F34" s="10">
        <v>67</v>
      </c>
      <c r="G34" s="13">
        <f>F34*0.4</f>
        <v>26.8</v>
      </c>
      <c r="H34" s="13">
        <v>80.4</v>
      </c>
      <c r="I34" s="13">
        <f>ROUND(H34*0.18,2)</f>
        <v>14.47</v>
      </c>
      <c r="J34" s="13">
        <v>81.2</v>
      </c>
      <c r="K34" s="13">
        <f>ROUND(J34*0.42,2)</f>
        <v>34.1</v>
      </c>
      <c r="L34" s="13">
        <f t="shared" si="7"/>
        <v>75.37</v>
      </c>
      <c r="M34" s="23">
        <v>4</v>
      </c>
      <c r="N34" s="24" t="s">
        <v>13</v>
      </c>
    </row>
    <row r="35" spans="1:14" s="20" customFormat="1" ht="20.25" customHeight="1">
      <c r="A35" s="41"/>
      <c r="B35" s="29"/>
      <c r="C35" s="10" t="s">
        <v>49</v>
      </c>
      <c r="D35" s="10">
        <v>68</v>
      </c>
      <c r="E35" s="14" t="s">
        <v>13</v>
      </c>
      <c r="F35" s="10">
        <v>68</v>
      </c>
      <c r="G35" s="13">
        <f t="shared" si="3"/>
        <v>27.200000000000003</v>
      </c>
      <c r="H35" s="13">
        <v>75</v>
      </c>
      <c r="I35" s="13">
        <f t="shared" si="1"/>
        <v>13.5</v>
      </c>
      <c r="J35" s="13">
        <v>80.6</v>
      </c>
      <c r="K35" s="13">
        <f t="shared" si="2"/>
        <v>33.85</v>
      </c>
      <c r="L35" s="13">
        <f t="shared" si="7"/>
        <v>74.55000000000001</v>
      </c>
      <c r="M35" s="23">
        <v>5</v>
      </c>
      <c r="N35" s="24" t="s">
        <v>13</v>
      </c>
    </row>
    <row r="36" spans="1:14" s="20" customFormat="1" ht="20.25" customHeight="1">
      <c r="A36" s="41"/>
      <c r="B36" s="29"/>
      <c r="C36" s="10" t="s">
        <v>45</v>
      </c>
      <c r="D36" s="10">
        <v>71</v>
      </c>
      <c r="E36" s="14" t="s">
        <v>13</v>
      </c>
      <c r="F36" s="10">
        <v>71</v>
      </c>
      <c r="G36" s="13">
        <f>F36*0.4</f>
        <v>28.400000000000002</v>
      </c>
      <c r="H36" s="13">
        <v>78</v>
      </c>
      <c r="I36" s="13">
        <f>ROUND(H36*0.18,2)</f>
        <v>14.04</v>
      </c>
      <c r="J36" s="13">
        <v>75.4</v>
      </c>
      <c r="K36" s="13">
        <f>ROUND(J36*0.42,2)</f>
        <v>31.67</v>
      </c>
      <c r="L36" s="13">
        <f t="shared" si="7"/>
        <v>74.11</v>
      </c>
      <c r="M36" s="23">
        <v>6</v>
      </c>
      <c r="N36" s="24" t="s">
        <v>13</v>
      </c>
    </row>
    <row r="37" spans="1:14" s="20" customFormat="1" ht="20.25" customHeight="1">
      <c r="A37" s="41"/>
      <c r="B37" s="29"/>
      <c r="C37" s="10" t="s">
        <v>47</v>
      </c>
      <c r="D37" s="10">
        <v>69</v>
      </c>
      <c r="E37" s="14" t="s">
        <v>13</v>
      </c>
      <c r="F37" s="10">
        <v>69</v>
      </c>
      <c r="G37" s="13">
        <f>F37*0.4</f>
        <v>27.6</v>
      </c>
      <c r="H37" s="15" t="s">
        <v>158</v>
      </c>
      <c r="I37" s="13">
        <v>0</v>
      </c>
      <c r="J37" s="15" t="s">
        <v>158</v>
      </c>
      <c r="K37" s="13">
        <v>0</v>
      </c>
      <c r="L37" s="13">
        <f t="shared" si="7"/>
        <v>27.6</v>
      </c>
      <c r="M37" s="24" t="s">
        <v>13</v>
      </c>
      <c r="N37" s="24" t="s">
        <v>13</v>
      </c>
    </row>
    <row r="38" spans="1:14" s="20" customFormat="1" ht="20.25" customHeight="1">
      <c r="A38" s="41"/>
      <c r="B38" s="29"/>
      <c r="C38" s="10" t="s">
        <v>48</v>
      </c>
      <c r="D38" s="10">
        <v>69</v>
      </c>
      <c r="E38" s="14" t="s">
        <v>13</v>
      </c>
      <c r="F38" s="10">
        <v>69</v>
      </c>
      <c r="G38" s="13">
        <f>F38*0.4</f>
        <v>27.6</v>
      </c>
      <c r="H38" s="15" t="s">
        <v>158</v>
      </c>
      <c r="I38" s="13">
        <v>0</v>
      </c>
      <c r="J38" s="15" t="s">
        <v>158</v>
      </c>
      <c r="K38" s="13">
        <v>0</v>
      </c>
      <c r="L38" s="13">
        <f t="shared" si="7"/>
        <v>27.6</v>
      </c>
      <c r="M38" s="24" t="s">
        <v>13</v>
      </c>
      <c r="N38" s="24" t="s">
        <v>13</v>
      </c>
    </row>
    <row r="39" spans="1:14" s="20" customFormat="1" ht="20.25" customHeight="1">
      <c r="A39" s="41"/>
      <c r="B39" s="29"/>
      <c r="C39" s="10" t="s">
        <v>53</v>
      </c>
      <c r="D39" s="10">
        <v>67</v>
      </c>
      <c r="E39" s="14" t="s">
        <v>13</v>
      </c>
      <c r="F39" s="10">
        <v>67</v>
      </c>
      <c r="G39" s="13">
        <f t="shared" si="3"/>
        <v>26.8</v>
      </c>
      <c r="H39" s="15" t="s">
        <v>158</v>
      </c>
      <c r="I39" s="13">
        <v>0</v>
      </c>
      <c r="J39" s="15" t="s">
        <v>158</v>
      </c>
      <c r="K39" s="13">
        <v>0</v>
      </c>
      <c r="L39" s="13">
        <f t="shared" si="7"/>
        <v>26.8</v>
      </c>
      <c r="M39" s="24" t="s">
        <v>13</v>
      </c>
      <c r="N39" s="24" t="s">
        <v>13</v>
      </c>
    </row>
    <row r="40" spans="1:14" s="20" customFormat="1" ht="20.25" customHeight="1">
      <c r="A40" s="41"/>
      <c r="B40" s="29" t="s">
        <v>164</v>
      </c>
      <c r="C40" s="10" t="s">
        <v>55</v>
      </c>
      <c r="D40" s="10">
        <v>69</v>
      </c>
      <c r="E40" s="14" t="s">
        <v>13</v>
      </c>
      <c r="F40" s="10">
        <v>69</v>
      </c>
      <c r="G40" s="13">
        <f t="shared" si="3"/>
        <v>27.6</v>
      </c>
      <c r="H40" s="13">
        <v>87.2</v>
      </c>
      <c r="I40" s="13">
        <f t="shared" si="1"/>
        <v>15.7</v>
      </c>
      <c r="J40" s="13">
        <v>87.6</v>
      </c>
      <c r="K40" s="13">
        <f t="shared" si="2"/>
        <v>36.79</v>
      </c>
      <c r="L40" s="13">
        <f aca="true" t="shared" si="8" ref="L40:L48">G40+I40+K40</f>
        <v>80.09</v>
      </c>
      <c r="M40" s="28">
        <v>1</v>
      </c>
      <c r="N40" s="25" t="s">
        <v>170</v>
      </c>
    </row>
    <row r="41" spans="1:14" s="20" customFormat="1" ht="20.25" customHeight="1">
      <c r="A41" s="41"/>
      <c r="B41" s="29"/>
      <c r="C41" s="10" t="s">
        <v>62</v>
      </c>
      <c r="D41" s="10">
        <v>65</v>
      </c>
      <c r="E41" s="14" t="s">
        <v>13</v>
      </c>
      <c r="F41" s="10">
        <v>65</v>
      </c>
      <c r="G41" s="13">
        <f>F41*0.4</f>
        <v>26</v>
      </c>
      <c r="H41" s="13">
        <v>89</v>
      </c>
      <c r="I41" s="13">
        <f>ROUND(H41*0.18,2)</f>
        <v>16.02</v>
      </c>
      <c r="J41" s="13">
        <v>90</v>
      </c>
      <c r="K41" s="13">
        <f>ROUND(J41*0.42,2)</f>
        <v>37.8</v>
      </c>
      <c r="L41" s="13">
        <f>G41+I41+K41</f>
        <v>79.82</v>
      </c>
      <c r="M41" s="28">
        <v>2</v>
      </c>
      <c r="N41" s="25" t="s">
        <v>170</v>
      </c>
    </row>
    <row r="42" spans="1:14" s="20" customFormat="1" ht="20.25" customHeight="1">
      <c r="A42" s="41"/>
      <c r="B42" s="29"/>
      <c r="C42" s="10" t="s">
        <v>56</v>
      </c>
      <c r="D42" s="10">
        <v>68</v>
      </c>
      <c r="E42" s="14" t="s">
        <v>13</v>
      </c>
      <c r="F42" s="10">
        <v>68</v>
      </c>
      <c r="G42" s="13">
        <f t="shared" si="3"/>
        <v>27.200000000000003</v>
      </c>
      <c r="H42" s="13">
        <v>85.4</v>
      </c>
      <c r="I42" s="13">
        <f t="shared" si="1"/>
        <v>15.37</v>
      </c>
      <c r="J42" s="13">
        <v>87.2</v>
      </c>
      <c r="K42" s="13">
        <f t="shared" si="2"/>
        <v>36.62</v>
      </c>
      <c r="L42" s="13">
        <f t="shared" si="8"/>
        <v>79.19</v>
      </c>
      <c r="M42" s="28">
        <v>3</v>
      </c>
      <c r="N42" s="25" t="s">
        <v>170</v>
      </c>
    </row>
    <row r="43" spans="1:14" s="20" customFormat="1" ht="20.25" customHeight="1">
      <c r="A43" s="41"/>
      <c r="B43" s="29"/>
      <c r="C43" s="10" t="s">
        <v>57</v>
      </c>
      <c r="D43" s="10">
        <v>67</v>
      </c>
      <c r="E43" s="14" t="s">
        <v>13</v>
      </c>
      <c r="F43" s="10">
        <v>67</v>
      </c>
      <c r="G43" s="13">
        <f t="shared" si="3"/>
        <v>26.8</v>
      </c>
      <c r="H43" s="13">
        <v>85.8</v>
      </c>
      <c r="I43" s="13">
        <f t="shared" si="1"/>
        <v>15.44</v>
      </c>
      <c r="J43" s="13">
        <v>84.2</v>
      </c>
      <c r="K43" s="13">
        <f t="shared" si="2"/>
        <v>35.36</v>
      </c>
      <c r="L43" s="13">
        <f t="shared" si="8"/>
        <v>77.6</v>
      </c>
      <c r="M43" s="23">
        <v>4</v>
      </c>
      <c r="N43" s="24" t="s">
        <v>13</v>
      </c>
    </row>
    <row r="44" spans="1:14" s="20" customFormat="1" ht="20.25" customHeight="1">
      <c r="A44" s="41"/>
      <c r="B44" s="29"/>
      <c r="C44" s="10" t="s">
        <v>54</v>
      </c>
      <c r="D44" s="10">
        <v>72</v>
      </c>
      <c r="E44" s="15">
        <v>4</v>
      </c>
      <c r="F44" s="10">
        <v>76</v>
      </c>
      <c r="G44" s="13">
        <f>F44*0.4</f>
        <v>30.400000000000002</v>
      </c>
      <c r="H44" s="13">
        <v>82.8</v>
      </c>
      <c r="I44" s="13">
        <f>ROUND(H44*0.18,2)</f>
        <v>14.9</v>
      </c>
      <c r="J44" s="13">
        <v>76.4</v>
      </c>
      <c r="K44" s="13">
        <f>ROUND(J44*0.42,2)</f>
        <v>32.09</v>
      </c>
      <c r="L44" s="13">
        <f>G44+I44+K44</f>
        <v>77.39000000000001</v>
      </c>
      <c r="M44" s="23">
        <v>5</v>
      </c>
      <c r="N44" s="24" t="s">
        <v>13</v>
      </c>
    </row>
    <row r="45" spans="1:14" s="20" customFormat="1" ht="20.25" customHeight="1">
      <c r="A45" s="41"/>
      <c r="B45" s="29"/>
      <c r="C45" s="10" t="s">
        <v>58</v>
      </c>
      <c r="D45" s="10">
        <v>66</v>
      </c>
      <c r="E45" s="14" t="s">
        <v>13</v>
      </c>
      <c r="F45" s="10">
        <v>66</v>
      </c>
      <c r="G45" s="13">
        <f t="shared" si="3"/>
        <v>26.400000000000002</v>
      </c>
      <c r="H45" s="13">
        <v>86</v>
      </c>
      <c r="I45" s="13">
        <f t="shared" si="1"/>
        <v>15.48</v>
      </c>
      <c r="J45" s="13">
        <v>79.6</v>
      </c>
      <c r="K45" s="13">
        <f t="shared" si="2"/>
        <v>33.43</v>
      </c>
      <c r="L45" s="13">
        <f t="shared" si="8"/>
        <v>75.31</v>
      </c>
      <c r="M45" s="23">
        <v>6</v>
      </c>
      <c r="N45" s="24" t="s">
        <v>13</v>
      </c>
    </row>
    <row r="46" spans="1:14" s="20" customFormat="1" ht="20.25" customHeight="1">
      <c r="A46" s="41"/>
      <c r="B46" s="29"/>
      <c r="C46" s="10" t="s">
        <v>60</v>
      </c>
      <c r="D46" s="10">
        <v>66</v>
      </c>
      <c r="E46" s="14" t="s">
        <v>13</v>
      </c>
      <c r="F46" s="10">
        <v>66</v>
      </c>
      <c r="G46" s="13">
        <f>F46*0.4</f>
        <v>26.400000000000002</v>
      </c>
      <c r="H46" s="13">
        <v>80.2</v>
      </c>
      <c r="I46" s="13">
        <f>ROUND(H46*0.18,2)</f>
        <v>14.44</v>
      </c>
      <c r="J46" s="13">
        <v>70.8</v>
      </c>
      <c r="K46" s="13">
        <f>ROUND(J46*0.42,2)</f>
        <v>29.74</v>
      </c>
      <c r="L46" s="13">
        <f>G46+I46+K46</f>
        <v>70.58</v>
      </c>
      <c r="M46" s="23">
        <v>7</v>
      </c>
      <c r="N46" s="24" t="s">
        <v>13</v>
      </c>
    </row>
    <row r="47" spans="1:14" s="20" customFormat="1" ht="20.25" customHeight="1">
      <c r="A47" s="41"/>
      <c r="B47" s="29"/>
      <c r="C47" s="10" t="s">
        <v>59</v>
      </c>
      <c r="D47" s="10">
        <v>66</v>
      </c>
      <c r="E47" s="14" t="s">
        <v>13</v>
      </c>
      <c r="F47" s="10">
        <v>66</v>
      </c>
      <c r="G47" s="13">
        <f t="shared" si="3"/>
        <v>26.400000000000002</v>
      </c>
      <c r="H47" s="13">
        <v>81.8</v>
      </c>
      <c r="I47" s="13">
        <f t="shared" si="1"/>
        <v>14.72</v>
      </c>
      <c r="J47" s="13">
        <v>68.6</v>
      </c>
      <c r="K47" s="13">
        <f t="shared" si="2"/>
        <v>28.81</v>
      </c>
      <c r="L47" s="13">
        <f t="shared" si="8"/>
        <v>69.93</v>
      </c>
      <c r="M47" s="23">
        <v>8</v>
      </c>
      <c r="N47" s="24" t="s">
        <v>13</v>
      </c>
    </row>
    <row r="48" spans="1:14" s="20" customFormat="1" ht="20.25" customHeight="1">
      <c r="A48" s="41"/>
      <c r="B48" s="29"/>
      <c r="C48" s="10" t="s">
        <v>61</v>
      </c>
      <c r="D48" s="10">
        <v>65</v>
      </c>
      <c r="E48" s="14" t="s">
        <v>13</v>
      </c>
      <c r="F48" s="10">
        <v>65</v>
      </c>
      <c r="G48" s="13">
        <f t="shared" si="3"/>
        <v>26</v>
      </c>
      <c r="H48" s="15" t="s">
        <v>165</v>
      </c>
      <c r="I48" s="13">
        <v>0</v>
      </c>
      <c r="J48" s="15" t="s">
        <v>165</v>
      </c>
      <c r="K48" s="13">
        <v>0</v>
      </c>
      <c r="L48" s="13">
        <f t="shared" si="8"/>
        <v>26</v>
      </c>
      <c r="M48" s="24" t="s">
        <v>13</v>
      </c>
      <c r="N48" s="24" t="s">
        <v>13</v>
      </c>
    </row>
    <row r="49" spans="1:14" s="20" customFormat="1" ht="20.25" customHeight="1">
      <c r="A49" s="41"/>
      <c r="B49" s="36" t="s">
        <v>166</v>
      </c>
      <c r="C49" s="21" t="s">
        <v>63</v>
      </c>
      <c r="D49" s="10">
        <v>59</v>
      </c>
      <c r="E49" s="14" t="s">
        <v>13</v>
      </c>
      <c r="F49" s="10">
        <v>59</v>
      </c>
      <c r="G49" s="13">
        <f t="shared" si="3"/>
        <v>23.6</v>
      </c>
      <c r="H49" s="13">
        <v>80.6</v>
      </c>
      <c r="I49" s="13">
        <f t="shared" si="1"/>
        <v>14.51</v>
      </c>
      <c r="J49" s="13">
        <v>83</v>
      </c>
      <c r="K49" s="13">
        <f t="shared" si="2"/>
        <v>34.86</v>
      </c>
      <c r="L49" s="13">
        <f aca="true" t="shared" si="9" ref="L49:L58">G49+I49+K49</f>
        <v>72.97</v>
      </c>
      <c r="M49" s="28">
        <v>1</v>
      </c>
      <c r="N49" s="25" t="s">
        <v>170</v>
      </c>
    </row>
    <row r="50" spans="1:14" s="20" customFormat="1" ht="20.25" customHeight="1">
      <c r="A50" s="41"/>
      <c r="B50" s="36"/>
      <c r="C50" s="21" t="s">
        <v>64</v>
      </c>
      <c r="D50" s="10">
        <v>56</v>
      </c>
      <c r="E50" s="14" t="s">
        <v>13</v>
      </c>
      <c r="F50" s="10">
        <v>56</v>
      </c>
      <c r="G50" s="13">
        <f t="shared" si="3"/>
        <v>22.400000000000002</v>
      </c>
      <c r="H50" s="13">
        <v>79</v>
      </c>
      <c r="I50" s="13">
        <f t="shared" si="1"/>
        <v>14.22</v>
      </c>
      <c r="J50" s="13">
        <v>80.6</v>
      </c>
      <c r="K50" s="13">
        <f t="shared" si="2"/>
        <v>33.85</v>
      </c>
      <c r="L50" s="13">
        <f t="shared" si="9"/>
        <v>70.47</v>
      </c>
      <c r="M50" s="28">
        <v>2</v>
      </c>
      <c r="N50" s="25" t="s">
        <v>170</v>
      </c>
    </row>
    <row r="51" spans="1:14" s="20" customFormat="1" ht="20.25" customHeight="1">
      <c r="A51" s="41"/>
      <c r="B51" s="36"/>
      <c r="C51" s="21" t="s">
        <v>65</v>
      </c>
      <c r="D51" s="10">
        <v>55</v>
      </c>
      <c r="E51" s="14" t="s">
        <v>13</v>
      </c>
      <c r="F51" s="10">
        <v>55</v>
      </c>
      <c r="G51" s="13">
        <f t="shared" si="3"/>
        <v>22</v>
      </c>
      <c r="H51" s="13">
        <v>73.6</v>
      </c>
      <c r="I51" s="13">
        <f t="shared" si="1"/>
        <v>13.25</v>
      </c>
      <c r="J51" s="13">
        <v>77</v>
      </c>
      <c r="K51" s="13">
        <f t="shared" si="2"/>
        <v>32.34</v>
      </c>
      <c r="L51" s="13">
        <f t="shared" si="9"/>
        <v>67.59</v>
      </c>
      <c r="M51" s="23">
        <v>3</v>
      </c>
      <c r="N51" s="24" t="s">
        <v>13</v>
      </c>
    </row>
    <row r="52" spans="1:14" s="20" customFormat="1" ht="20.25" customHeight="1">
      <c r="A52" s="41"/>
      <c r="B52" s="36"/>
      <c r="C52" s="21" t="s">
        <v>66</v>
      </c>
      <c r="D52" s="10">
        <v>51</v>
      </c>
      <c r="E52" s="14" t="s">
        <v>13</v>
      </c>
      <c r="F52" s="10">
        <v>51</v>
      </c>
      <c r="G52" s="13">
        <f t="shared" si="3"/>
        <v>20.400000000000002</v>
      </c>
      <c r="H52" s="13">
        <v>55.6</v>
      </c>
      <c r="I52" s="13">
        <f t="shared" si="1"/>
        <v>10.01</v>
      </c>
      <c r="J52" s="13">
        <v>75.2</v>
      </c>
      <c r="K52" s="13">
        <f t="shared" si="2"/>
        <v>31.58</v>
      </c>
      <c r="L52" s="13">
        <f t="shared" si="9"/>
        <v>61.99</v>
      </c>
      <c r="M52" s="23">
        <v>4</v>
      </c>
      <c r="N52" s="24" t="s">
        <v>13</v>
      </c>
    </row>
    <row r="53" spans="1:14" s="20" customFormat="1" ht="20.25" customHeight="1">
      <c r="A53" s="41"/>
      <c r="B53" s="35" t="s">
        <v>167</v>
      </c>
      <c r="C53" s="10" t="s">
        <v>74</v>
      </c>
      <c r="D53" s="10">
        <v>70</v>
      </c>
      <c r="E53" s="14" t="s">
        <v>13</v>
      </c>
      <c r="F53" s="10">
        <v>70</v>
      </c>
      <c r="G53" s="13">
        <f aca="true" t="shared" si="10" ref="G53:G58">F53*0.4</f>
        <v>28</v>
      </c>
      <c r="H53" s="13">
        <v>86</v>
      </c>
      <c r="I53" s="13">
        <f>ROUND(H53*0.18,2)</f>
        <v>15.48</v>
      </c>
      <c r="J53" s="13">
        <v>88</v>
      </c>
      <c r="K53" s="13">
        <f>ROUND(J53*0.42,2)</f>
        <v>36.96</v>
      </c>
      <c r="L53" s="13">
        <f t="shared" si="9"/>
        <v>80.44</v>
      </c>
      <c r="M53" s="28">
        <v>1</v>
      </c>
      <c r="N53" s="25" t="s">
        <v>170</v>
      </c>
    </row>
    <row r="54" spans="1:14" s="20" customFormat="1" ht="20.25" customHeight="1">
      <c r="A54" s="41"/>
      <c r="B54" s="35"/>
      <c r="C54" s="10" t="s">
        <v>75</v>
      </c>
      <c r="D54" s="10">
        <v>69</v>
      </c>
      <c r="E54" s="14" t="s">
        <v>13</v>
      </c>
      <c r="F54" s="10">
        <v>69</v>
      </c>
      <c r="G54" s="13">
        <f>F54*0.4</f>
        <v>27.6</v>
      </c>
      <c r="H54" s="13">
        <v>81.6</v>
      </c>
      <c r="I54" s="13">
        <f>ROUND(H54*0.18,2)</f>
        <v>14.69</v>
      </c>
      <c r="J54" s="13">
        <v>87</v>
      </c>
      <c r="K54" s="13">
        <f>ROUND(J54*0.42,2)</f>
        <v>36.54</v>
      </c>
      <c r="L54" s="13">
        <f>G54+I54+K54</f>
        <v>78.83</v>
      </c>
      <c r="M54" s="28">
        <v>2</v>
      </c>
      <c r="N54" s="25" t="s">
        <v>170</v>
      </c>
    </row>
    <row r="55" spans="1:14" s="20" customFormat="1" ht="20.25" customHeight="1">
      <c r="A55" s="41"/>
      <c r="B55" s="35"/>
      <c r="C55" s="10" t="s">
        <v>73</v>
      </c>
      <c r="D55" s="10">
        <v>71</v>
      </c>
      <c r="E55" s="14" t="s">
        <v>13</v>
      </c>
      <c r="F55" s="10">
        <v>71</v>
      </c>
      <c r="G55" s="13">
        <f>F55*0.4</f>
        <v>28.400000000000002</v>
      </c>
      <c r="H55" s="13">
        <v>79</v>
      </c>
      <c r="I55" s="13">
        <f>ROUND(H55*0.18,2)</f>
        <v>14.22</v>
      </c>
      <c r="J55" s="13">
        <v>85.4</v>
      </c>
      <c r="K55" s="13">
        <f>ROUND(J55*0.42,2)</f>
        <v>35.87</v>
      </c>
      <c r="L55" s="13">
        <f>G55+I55+K55</f>
        <v>78.49000000000001</v>
      </c>
      <c r="M55" s="27">
        <v>3</v>
      </c>
      <c r="N55" s="24" t="s">
        <v>13</v>
      </c>
    </row>
    <row r="56" spans="1:14" s="20" customFormat="1" ht="20.25" customHeight="1">
      <c r="A56" s="41"/>
      <c r="B56" s="35"/>
      <c r="C56" s="10" t="s">
        <v>76</v>
      </c>
      <c r="D56" s="10">
        <v>67</v>
      </c>
      <c r="E56" s="14" t="s">
        <v>13</v>
      </c>
      <c r="F56" s="10">
        <v>67</v>
      </c>
      <c r="G56" s="13">
        <f t="shared" si="10"/>
        <v>26.8</v>
      </c>
      <c r="H56" s="13">
        <v>81</v>
      </c>
      <c r="I56" s="13">
        <f t="shared" si="1"/>
        <v>14.58</v>
      </c>
      <c r="J56" s="13">
        <v>83</v>
      </c>
      <c r="K56" s="13">
        <f t="shared" si="2"/>
        <v>34.86</v>
      </c>
      <c r="L56" s="13">
        <f t="shared" si="9"/>
        <v>76.24000000000001</v>
      </c>
      <c r="M56" s="23">
        <v>4</v>
      </c>
      <c r="N56" s="24" t="s">
        <v>13</v>
      </c>
    </row>
    <row r="57" spans="1:14" s="20" customFormat="1" ht="20.25" customHeight="1">
      <c r="A57" s="41"/>
      <c r="B57" s="35"/>
      <c r="C57" s="10" t="s">
        <v>77</v>
      </c>
      <c r="D57" s="10">
        <v>66</v>
      </c>
      <c r="E57" s="14" t="s">
        <v>13</v>
      </c>
      <c r="F57" s="10">
        <v>66</v>
      </c>
      <c r="G57" s="13">
        <f t="shared" si="10"/>
        <v>26.400000000000002</v>
      </c>
      <c r="H57" s="13">
        <v>73.6</v>
      </c>
      <c r="I57" s="13">
        <f t="shared" si="1"/>
        <v>13.25</v>
      </c>
      <c r="J57" s="13">
        <v>76.2</v>
      </c>
      <c r="K57" s="13">
        <f t="shared" si="2"/>
        <v>32</v>
      </c>
      <c r="L57" s="13">
        <f t="shared" si="9"/>
        <v>71.65</v>
      </c>
      <c r="M57" s="23">
        <v>5</v>
      </c>
      <c r="N57" s="24" t="s">
        <v>13</v>
      </c>
    </row>
    <row r="58" spans="1:14" s="20" customFormat="1" ht="20.25" customHeight="1">
      <c r="A58" s="42"/>
      <c r="B58" s="35"/>
      <c r="C58" s="10" t="s">
        <v>78</v>
      </c>
      <c r="D58" s="10">
        <v>66</v>
      </c>
      <c r="E58" s="14" t="s">
        <v>13</v>
      </c>
      <c r="F58" s="10">
        <v>66</v>
      </c>
      <c r="G58" s="13">
        <f t="shared" si="10"/>
        <v>26.400000000000002</v>
      </c>
      <c r="H58" s="15" t="s">
        <v>158</v>
      </c>
      <c r="I58" s="13">
        <v>0</v>
      </c>
      <c r="J58" s="13"/>
      <c r="K58" s="13"/>
      <c r="L58" s="13">
        <f t="shared" si="9"/>
        <v>26.400000000000002</v>
      </c>
      <c r="M58" s="24" t="s">
        <v>13</v>
      </c>
      <c r="N58" s="24" t="s">
        <v>13</v>
      </c>
    </row>
    <row r="59" spans="1:14" ht="36.75" customHeight="1">
      <c r="A59" s="29" t="s">
        <v>89</v>
      </c>
      <c r="B59" s="10" t="s">
        <v>105</v>
      </c>
      <c r="C59" s="15" t="s">
        <v>90</v>
      </c>
      <c r="D59" s="12">
        <v>59</v>
      </c>
      <c r="E59" s="14" t="s">
        <v>13</v>
      </c>
      <c r="F59" s="12">
        <v>59</v>
      </c>
      <c r="G59" s="13">
        <f aca="true" t="shared" si="11" ref="G59:G74">F59*0.4</f>
        <v>23.6</v>
      </c>
      <c r="H59" s="13">
        <v>85.8</v>
      </c>
      <c r="I59" s="13">
        <f aca="true" t="shared" si="12" ref="I59:I74">ROUND(H59*0.18,2)</f>
        <v>15.44</v>
      </c>
      <c r="J59" s="13">
        <v>88.2</v>
      </c>
      <c r="K59" s="13">
        <f aca="true" t="shared" si="13" ref="K59:K74">ROUND(J59*0.42,2)</f>
        <v>37.04</v>
      </c>
      <c r="L59" s="13">
        <f aca="true" t="shared" si="14" ref="L59:L74">G59+I59+K59</f>
        <v>76.08</v>
      </c>
      <c r="M59" s="28">
        <v>1</v>
      </c>
      <c r="N59" s="25" t="s">
        <v>170</v>
      </c>
    </row>
    <row r="60" spans="1:14" ht="20.25" customHeight="1">
      <c r="A60" s="31"/>
      <c r="B60" s="29" t="s">
        <v>106</v>
      </c>
      <c r="C60" s="10" t="s">
        <v>92</v>
      </c>
      <c r="D60" s="10">
        <v>50</v>
      </c>
      <c r="E60" s="14" t="s">
        <v>13</v>
      </c>
      <c r="F60" s="10">
        <v>50</v>
      </c>
      <c r="G60" s="13">
        <f>F60*0.4</f>
        <v>20</v>
      </c>
      <c r="H60" s="13">
        <v>89.4</v>
      </c>
      <c r="I60" s="13">
        <f>ROUND(H60*0.18,2)</f>
        <v>16.09</v>
      </c>
      <c r="J60" s="13">
        <v>86.6</v>
      </c>
      <c r="K60" s="13">
        <f>ROUND(J60*0.42,2)</f>
        <v>36.37</v>
      </c>
      <c r="L60" s="13">
        <f>G60+I60+K60</f>
        <v>72.46000000000001</v>
      </c>
      <c r="M60" s="28">
        <v>1</v>
      </c>
      <c r="N60" s="25" t="s">
        <v>170</v>
      </c>
    </row>
    <row r="61" spans="1:14" ht="20.25" customHeight="1">
      <c r="A61" s="31"/>
      <c r="B61" s="29"/>
      <c r="C61" s="10" t="s">
        <v>93</v>
      </c>
      <c r="D61" s="10">
        <v>47</v>
      </c>
      <c r="E61" s="14" t="s">
        <v>13</v>
      </c>
      <c r="F61" s="10">
        <v>47</v>
      </c>
      <c r="G61" s="13">
        <f>F61*0.4</f>
        <v>18.8</v>
      </c>
      <c r="H61" s="13">
        <v>79.4</v>
      </c>
      <c r="I61" s="13">
        <f>ROUND(H61*0.18,2)</f>
        <v>14.29</v>
      </c>
      <c r="J61" s="13">
        <v>81.2</v>
      </c>
      <c r="K61" s="13">
        <f>ROUND(J61*0.42,2)</f>
        <v>34.1</v>
      </c>
      <c r="L61" s="13">
        <f>G61+I61+K61</f>
        <v>67.19</v>
      </c>
      <c r="M61" s="23">
        <v>2</v>
      </c>
      <c r="N61" s="24" t="s">
        <v>13</v>
      </c>
    </row>
    <row r="62" spans="1:14" ht="20.25" customHeight="1">
      <c r="A62" s="31"/>
      <c r="B62" s="29"/>
      <c r="C62" s="10" t="s">
        <v>91</v>
      </c>
      <c r="D62" s="10">
        <v>49</v>
      </c>
      <c r="E62" s="15">
        <v>6</v>
      </c>
      <c r="F62" s="10">
        <v>55</v>
      </c>
      <c r="G62" s="13">
        <f t="shared" si="11"/>
        <v>22</v>
      </c>
      <c r="H62" s="13">
        <v>73.6</v>
      </c>
      <c r="I62" s="13">
        <f t="shared" si="12"/>
        <v>13.25</v>
      </c>
      <c r="J62" s="13">
        <v>74.5</v>
      </c>
      <c r="K62" s="13">
        <f t="shared" si="13"/>
        <v>31.29</v>
      </c>
      <c r="L62" s="13">
        <f t="shared" si="14"/>
        <v>66.53999999999999</v>
      </c>
      <c r="M62" s="23">
        <v>3</v>
      </c>
      <c r="N62" s="24" t="s">
        <v>13</v>
      </c>
    </row>
    <row r="63" spans="1:14" ht="20.25" customHeight="1">
      <c r="A63" s="31"/>
      <c r="B63" s="29" t="s">
        <v>107</v>
      </c>
      <c r="C63" s="10" t="s">
        <v>95</v>
      </c>
      <c r="D63" s="10">
        <v>61</v>
      </c>
      <c r="E63" s="14" t="s">
        <v>13</v>
      </c>
      <c r="F63" s="10">
        <v>61</v>
      </c>
      <c r="G63" s="13">
        <f>F63*0.4</f>
        <v>24.400000000000002</v>
      </c>
      <c r="H63" s="13">
        <v>91.5</v>
      </c>
      <c r="I63" s="13">
        <f>ROUND(H63*0.18,2)</f>
        <v>16.47</v>
      </c>
      <c r="J63" s="13">
        <v>91.6</v>
      </c>
      <c r="K63" s="13">
        <f>ROUND(J63*0.42,2)</f>
        <v>38.47</v>
      </c>
      <c r="L63" s="13">
        <f>G63+I63+K63</f>
        <v>79.34</v>
      </c>
      <c r="M63" s="28">
        <v>1</v>
      </c>
      <c r="N63" s="25" t="s">
        <v>170</v>
      </c>
    </row>
    <row r="64" spans="1:14" ht="20.25" customHeight="1">
      <c r="A64" s="31"/>
      <c r="B64" s="29"/>
      <c r="C64" s="10" t="s">
        <v>96</v>
      </c>
      <c r="D64" s="10">
        <v>57</v>
      </c>
      <c r="E64" s="14" t="s">
        <v>13</v>
      </c>
      <c r="F64" s="10">
        <v>57</v>
      </c>
      <c r="G64" s="13">
        <f>F64*0.4</f>
        <v>22.8</v>
      </c>
      <c r="H64" s="13">
        <v>78.8</v>
      </c>
      <c r="I64" s="13">
        <f>ROUND(H64*0.18,2)</f>
        <v>14.18</v>
      </c>
      <c r="J64" s="13">
        <v>87</v>
      </c>
      <c r="K64" s="13">
        <f>ROUND(J64*0.42,2)</f>
        <v>36.54</v>
      </c>
      <c r="L64" s="13">
        <f>G64+I64+K64</f>
        <v>73.52000000000001</v>
      </c>
      <c r="M64" s="23">
        <v>2</v>
      </c>
      <c r="N64" s="24" t="s">
        <v>13</v>
      </c>
    </row>
    <row r="65" spans="1:14" ht="20.25" customHeight="1">
      <c r="A65" s="31"/>
      <c r="B65" s="29"/>
      <c r="C65" s="10" t="s">
        <v>94</v>
      </c>
      <c r="D65" s="10">
        <v>58</v>
      </c>
      <c r="E65" s="15">
        <v>4</v>
      </c>
      <c r="F65" s="10">
        <v>62</v>
      </c>
      <c r="G65" s="13">
        <f t="shared" si="11"/>
        <v>24.8</v>
      </c>
      <c r="H65" s="13">
        <v>76.3</v>
      </c>
      <c r="I65" s="13">
        <f t="shared" si="12"/>
        <v>13.73</v>
      </c>
      <c r="J65" s="13">
        <v>73.7</v>
      </c>
      <c r="K65" s="13">
        <f t="shared" si="13"/>
        <v>30.95</v>
      </c>
      <c r="L65" s="13">
        <f t="shared" si="14"/>
        <v>69.48</v>
      </c>
      <c r="M65" s="23">
        <v>3</v>
      </c>
      <c r="N65" s="24" t="s">
        <v>13</v>
      </c>
    </row>
    <row r="66" spans="1:14" ht="20.25" customHeight="1">
      <c r="A66" s="31"/>
      <c r="B66" s="29" t="s">
        <v>108</v>
      </c>
      <c r="C66" s="10" t="s">
        <v>99</v>
      </c>
      <c r="D66" s="10">
        <v>57</v>
      </c>
      <c r="E66" s="15">
        <v>4</v>
      </c>
      <c r="F66" s="10">
        <v>61</v>
      </c>
      <c r="G66" s="13">
        <f>F66*0.4</f>
        <v>24.400000000000002</v>
      </c>
      <c r="H66" s="13">
        <v>85.3</v>
      </c>
      <c r="I66" s="13">
        <f>ROUND(H66*0.18,2)</f>
        <v>15.35</v>
      </c>
      <c r="J66" s="13">
        <v>87.6</v>
      </c>
      <c r="K66" s="13">
        <f>ROUND(J66*0.42,2)</f>
        <v>36.79</v>
      </c>
      <c r="L66" s="13">
        <f>G66+I66+K66</f>
        <v>76.53999999999999</v>
      </c>
      <c r="M66" s="28">
        <v>1</v>
      </c>
      <c r="N66" s="25" t="s">
        <v>170</v>
      </c>
    </row>
    <row r="67" spans="1:14" ht="20.25" customHeight="1">
      <c r="A67" s="31"/>
      <c r="B67" s="29"/>
      <c r="C67" s="10" t="s">
        <v>98</v>
      </c>
      <c r="D67" s="10">
        <v>61</v>
      </c>
      <c r="E67" s="14" t="s">
        <v>13</v>
      </c>
      <c r="F67" s="10">
        <v>61</v>
      </c>
      <c r="G67" s="13">
        <f>F67*0.4</f>
        <v>24.400000000000002</v>
      </c>
      <c r="H67" s="13">
        <v>76.8</v>
      </c>
      <c r="I67" s="13">
        <f>ROUND(H67*0.18,2)</f>
        <v>13.82</v>
      </c>
      <c r="J67" s="13">
        <v>78</v>
      </c>
      <c r="K67" s="13">
        <f>ROUND(J67*0.42,2)</f>
        <v>32.76</v>
      </c>
      <c r="L67" s="13">
        <f>G67+I67+K67</f>
        <v>70.97999999999999</v>
      </c>
      <c r="M67" s="23">
        <v>2</v>
      </c>
      <c r="N67" s="24" t="s">
        <v>13</v>
      </c>
    </row>
    <row r="68" spans="1:14" ht="20.25" customHeight="1">
      <c r="A68" s="31"/>
      <c r="B68" s="29"/>
      <c r="C68" s="10" t="s">
        <v>97</v>
      </c>
      <c r="D68" s="10">
        <v>63</v>
      </c>
      <c r="E68" s="14" t="s">
        <v>13</v>
      </c>
      <c r="F68" s="10">
        <v>63</v>
      </c>
      <c r="G68" s="13">
        <f t="shared" si="11"/>
        <v>25.200000000000003</v>
      </c>
      <c r="H68" s="13">
        <v>73.8</v>
      </c>
      <c r="I68" s="13">
        <f t="shared" si="12"/>
        <v>13.28</v>
      </c>
      <c r="J68" s="13">
        <v>72.6</v>
      </c>
      <c r="K68" s="13">
        <f t="shared" si="13"/>
        <v>30.49</v>
      </c>
      <c r="L68" s="13">
        <f t="shared" si="14"/>
        <v>68.97</v>
      </c>
      <c r="M68" s="23">
        <v>3</v>
      </c>
      <c r="N68" s="24" t="s">
        <v>13</v>
      </c>
    </row>
    <row r="69" spans="1:14" ht="20.25" customHeight="1">
      <c r="A69" s="31"/>
      <c r="B69" s="29" t="s">
        <v>109</v>
      </c>
      <c r="C69" s="10" t="s">
        <v>14</v>
      </c>
      <c r="D69" s="10">
        <v>60</v>
      </c>
      <c r="E69" s="14" t="s">
        <v>13</v>
      </c>
      <c r="F69" s="10">
        <v>60</v>
      </c>
      <c r="G69" s="13">
        <f t="shared" si="11"/>
        <v>24</v>
      </c>
      <c r="H69" s="13">
        <v>84.3</v>
      </c>
      <c r="I69" s="13">
        <f t="shared" si="12"/>
        <v>15.17</v>
      </c>
      <c r="J69" s="13">
        <v>89.5</v>
      </c>
      <c r="K69" s="13">
        <f t="shared" si="13"/>
        <v>37.59</v>
      </c>
      <c r="L69" s="13">
        <f t="shared" si="14"/>
        <v>76.76</v>
      </c>
      <c r="M69" s="28">
        <v>1</v>
      </c>
      <c r="N69" s="25" t="s">
        <v>170</v>
      </c>
    </row>
    <row r="70" spans="1:14" ht="20.25" customHeight="1">
      <c r="A70" s="31"/>
      <c r="B70" s="29"/>
      <c r="C70" s="10" t="s">
        <v>101</v>
      </c>
      <c r="D70" s="10">
        <v>54</v>
      </c>
      <c r="E70" s="14" t="s">
        <v>13</v>
      </c>
      <c r="F70" s="10">
        <v>54</v>
      </c>
      <c r="G70" s="13">
        <f>F70*0.4</f>
        <v>21.6</v>
      </c>
      <c r="H70" s="13">
        <v>84.8</v>
      </c>
      <c r="I70" s="13">
        <f>ROUND(H70*0.18,2)</f>
        <v>15.26</v>
      </c>
      <c r="J70" s="13">
        <v>88.7</v>
      </c>
      <c r="K70" s="13">
        <f>ROUND(J70*0.42,2)</f>
        <v>37.25</v>
      </c>
      <c r="L70" s="13">
        <f>G70+I70+K70</f>
        <v>74.11</v>
      </c>
      <c r="M70" s="28">
        <v>2</v>
      </c>
      <c r="N70" s="25" t="s">
        <v>170</v>
      </c>
    </row>
    <row r="71" spans="1:14" ht="20.25" customHeight="1">
      <c r="A71" s="31"/>
      <c r="B71" s="29"/>
      <c r="C71" s="10" t="s">
        <v>100</v>
      </c>
      <c r="D71" s="10">
        <v>56</v>
      </c>
      <c r="E71" s="14" t="s">
        <v>13</v>
      </c>
      <c r="F71" s="10">
        <v>56</v>
      </c>
      <c r="G71" s="13">
        <f t="shared" si="11"/>
        <v>22.400000000000002</v>
      </c>
      <c r="H71" s="13">
        <v>74.2</v>
      </c>
      <c r="I71" s="13">
        <f t="shared" si="12"/>
        <v>13.36</v>
      </c>
      <c r="J71" s="13">
        <v>81.4</v>
      </c>
      <c r="K71" s="13">
        <f t="shared" si="13"/>
        <v>34.19</v>
      </c>
      <c r="L71" s="13">
        <f t="shared" si="14"/>
        <v>69.95</v>
      </c>
      <c r="M71" s="23">
        <v>3</v>
      </c>
      <c r="N71" s="24" t="s">
        <v>13</v>
      </c>
    </row>
    <row r="72" spans="1:14" ht="35.25" customHeight="1">
      <c r="A72" s="31"/>
      <c r="B72" s="10" t="s">
        <v>110</v>
      </c>
      <c r="C72" s="15" t="s">
        <v>102</v>
      </c>
      <c r="D72" s="12">
        <v>54</v>
      </c>
      <c r="E72" s="14" t="s">
        <v>13</v>
      </c>
      <c r="F72" s="12">
        <v>54</v>
      </c>
      <c r="G72" s="13">
        <f t="shared" si="11"/>
        <v>21.6</v>
      </c>
      <c r="H72" s="13">
        <v>84.8</v>
      </c>
      <c r="I72" s="13">
        <f t="shared" si="12"/>
        <v>15.26</v>
      </c>
      <c r="J72" s="13">
        <v>86.8</v>
      </c>
      <c r="K72" s="13">
        <f t="shared" si="13"/>
        <v>36.46</v>
      </c>
      <c r="L72" s="13">
        <f t="shared" si="14"/>
        <v>73.32</v>
      </c>
      <c r="M72" s="28">
        <v>1</v>
      </c>
      <c r="N72" s="25" t="s">
        <v>170</v>
      </c>
    </row>
    <row r="73" spans="1:14" ht="20.25" customHeight="1">
      <c r="A73" s="31"/>
      <c r="B73" s="29" t="s">
        <v>111</v>
      </c>
      <c r="C73" s="10" t="s">
        <v>103</v>
      </c>
      <c r="D73" s="10">
        <v>64</v>
      </c>
      <c r="E73" s="14" t="s">
        <v>13</v>
      </c>
      <c r="F73" s="10">
        <v>64</v>
      </c>
      <c r="G73" s="13">
        <f t="shared" si="11"/>
        <v>25.6</v>
      </c>
      <c r="H73" s="13">
        <v>83.7</v>
      </c>
      <c r="I73" s="13">
        <f t="shared" si="12"/>
        <v>15.07</v>
      </c>
      <c r="J73" s="13">
        <v>87.2</v>
      </c>
      <c r="K73" s="13">
        <f t="shared" si="13"/>
        <v>36.62</v>
      </c>
      <c r="L73" s="13">
        <f t="shared" si="14"/>
        <v>77.28999999999999</v>
      </c>
      <c r="M73" s="28">
        <v>1</v>
      </c>
      <c r="N73" s="25" t="s">
        <v>170</v>
      </c>
    </row>
    <row r="74" spans="1:14" ht="20.25" customHeight="1">
      <c r="A74" s="32"/>
      <c r="B74" s="37"/>
      <c r="C74" s="17" t="s">
        <v>104</v>
      </c>
      <c r="D74" s="17">
        <v>55</v>
      </c>
      <c r="E74" s="14" t="s">
        <v>13</v>
      </c>
      <c r="F74" s="17">
        <v>55</v>
      </c>
      <c r="G74" s="11">
        <f t="shared" si="11"/>
        <v>22</v>
      </c>
      <c r="H74" s="11">
        <v>83.8</v>
      </c>
      <c r="I74" s="11">
        <f t="shared" si="12"/>
        <v>15.08</v>
      </c>
      <c r="J74" s="11">
        <v>84.2</v>
      </c>
      <c r="K74" s="11">
        <f t="shared" si="13"/>
        <v>35.36</v>
      </c>
      <c r="L74" s="11">
        <f t="shared" si="14"/>
        <v>72.44</v>
      </c>
      <c r="M74" s="26">
        <v>2</v>
      </c>
      <c r="N74" s="24" t="s">
        <v>13</v>
      </c>
    </row>
    <row r="75" spans="1:14" ht="36">
      <c r="A75" s="5" t="s">
        <v>0</v>
      </c>
      <c r="B75" s="5" t="s">
        <v>1</v>
      </c>
      <c r="C75" s="5" t="s">
        <v>154</v>
      </c>
      <c r="D75" s="5" t="s">
        <v>2</v>
      </c>
      <c r="E75" s="5" t="s">
        <v>3</v>
      </c>
      <c r="F75" s="7" t="s">
        <v>4</v>
      </c>
      <c r="G75" s="8" t="s">
        <v>5</v>
      </c>
      <c r="H75" s="8" t="s">
        <v>6</v>
      </c>
      <c r="I75" s="8" t="s">
        <v>152</v>
      </c>
      <c r="J75" s="8"/>
      <c r="K75" s="8"/>
      <c r="L75" s="8" t="s">
        <v>10</v>
      </c>
      <c r="M75" s="9" t="s">
        <v>11</v>
      </c>
      <c r="N75" s="9" t="s">
        <v>12</v>
      </c>
    </row>
    <row r="76" spans="1:14" s="16" customFormat="1" ht="20.25" customHeight="1">
      <c r="A76" s="33" t="s">
        <v>16</v>
      </c>
      <c r="B76" s="29" t="s">
        <v>88</v>
      </c>
      <c r="C76" s="10" t="s">
        <v>67</v>
      </c>
      <c r="D76" s="10">
        <v>67</v>
      </c>
      <c r="E76" s="14" t="s">
        <v>13</v>
      </c>
      <c r="F76" s="10">
        <v>67</v>
      </c>
      <c r="G76" s="13">
        <f aca="true" t="shared" si="15" ref="G76:G81">F76*0.4</f>
        <v>26.8</v>
      </c>
      <c r="H76" s="13">
        <v>87.4</v>
      </c>
      <c r="I76" s="13">
        <f aca="true" t="shared" si="16" ref="I76:I81">ROUND(H76*0.6,2)</f>
        <v>52.44</v>
      </c>
      <c r="J76" s="13"/>
      <c r="K76" s="13"/>
      <c r="L76" s="13">
        <f aca="true" t="shared" si="17" ref="L76:L81">G76+I76+K76</f>
        <v>79.24</v>
      </c>
      <c r="M76" s="28">
        <v>1</v>
      </c>
      <c r="N76" s="25" t="s">
        <v>170</v>
      </c>
    </row>
    <row r="77" spans="1:14" s="16" customFormat="1" ht="20.25" customHeight="1">
      <c r="A77" s="34"/>
      <c r="B77" s="29"/>
      <c r="C77" s="10" t="s">
        <v>68</v>
      </c>
      <c r="D77" s="10">
        <v>66</v>
      </c>
      <c r="E77" s="14" t="s">
        <v>13</v>
      </c>
      <c r="F77" s="10">
        <v>66</v>
      </c>
      <c r="G77" s="13">
        <f t="shared" si="15"/>
        <v>26.400000000000002</v>
      </c>
      <c r="H77" s="13">
        <v>82.8</v>
      </c>
      <c r="I77" s="13">
        <f t="shared" si="16"/>
        <v>49.68</v>
      </c>
      <c r="J77" s="13"/>
      <c r="K77" s="13"/>
      <c r="L77" s="13">
        <f t="shared" si="17"/>
        <v>76.08</v>
      </c>
      <c r="M77" s="28">
        <v>2</v>
      </c>
      <c r="N77" s="25" t="s">
        <v>170</v>
      </c>
    </row>
    <row r="78" spans="1:14" s="16" customFormat="1" ht="20.25" customHeight="1">
      <c r="A78" s="34"/>
      <c r="B78" s="29"/>
      <c r="C78" s="10" t="s">
        <v>72</v>
      </c>
      <c r="D78" s="10">
        <v>62</v>
      </c>
      <c r="E78" s="14" t="s">
        <v>13</v>
      </c>
      <c r="F78" s="10">
        <v>62</v>
      </c>
      <c r="G78" s="13">
        <f>F78*0.4</f>
        <v>24.8</v>
      </c>
      <c r="H78" s="13">
        <v>85</v>
      </c>
      <c r="I78" s="13">
        <f>ROUND(H78*0.6,2)</f>
        <v>51</v>
      </c>
      <c r="J78" s="13"/>
      <c r="K78" s="13"/>
      <c r="L78" s="13">
        <f>G78+I78+K78</f>
        <v>75.8</v>
      </c>
      <c r="M78" s="23">
        <v>3</v>
      </c>
      <c r="N78" s="24" t="s">
        <v>13</v>
      </c>
    </row>
    <row r="79" spans="1:14" s="16" customFormat="1" ht="20.25" customHeight="1">
      <c r="A79" s="34"/>
      <c r="B79" s="29"/>
      <c r="C79" s="10" t="s">
        <v>71</v>
      </c>
      <c r="D79" s="10">
        <v>63</v>
      </c>
      <c r="E79" s="14" t="s">
        <v>13</v>
      </c>
      <c r="F79" s="10">
        <v>63</v>
      </c>
      <c r="G79" s="13">
        <f>F79*0.4</f>
        <v>25.200000000000003</v>
      </c>
      <c r="H79" s="13">
        <v>84.2</v>
      </c>
      <c r="I79" s="13">
        <f>ROUND(H79*0.6,2)</f>
        <v>50.52</v>
      </c>
      <c r="J79" s="13"/>
      <c r="K79" s="13"/>
      <c r="L79" s="13">
        <f>G79+I79+K79</f>
        <v>75.72</v>
      </c>
      <c r="M79" s="23">
        <v>4</v>
      </c>
      <c r="N79" s="24" t="s">
        <v>13</v>
      </c>
    </row>
    <row r="80" spans="1:14" s="16" customFormat="1" ht="20.25" customHeight="1">
      <c r="A80" s="34"/>
      <c r="B80" s="29"/>
      <c r="C80" s="10" t="s">
        <v>69</v>
      </c>
      <c r="D80" s="10">
        <v>64</v>
      </c>
      <c r="E80" s="14" t="s">
        <v>13</v>
      </c>
      <c r="F80" s="10">
        <v>64</v>
      </c>
      <c r="G80" s="13">
        <f t="shared" si="15"/>
        <v>25.6</v>
      </c>
      <c r="H80" s="13">
        <v>80.4</v>
      </c>
      <c r="I80" s="13">
        <f t="shared" si="16"/>
        <v>48.24</v>
      </c>
      <c r="J80" s="13"/>
      <c r="K80" s="13"/>
      <c r="L80" s="13">
        <f t="shared" si="17"/>
        <v>73.84</v>
      </c>
      <c r="M80" s="23">
        <v>5</v>
      </c>
      <c r="N80" s="24" t="s">
        <v>13</v>
      </c>
    </row>
    <row r="81" spans="1:14" s="16" customFormat="1" ht="20.25" customHeight="1">
      <c r="A81" s="34"/>
      <c r="B81" s="29"/>
      <c r="C81" s="10" t="s">
        <v>70</v>
      </c>
      <c r="D81" s="10">
        <v>64</v>
      </c>
      <c r="E81" s="14" t="s">
        <v>13</v>
      </c>
      <c r="F81" s="10">
        <v>64</v>
      </c>
      <c r="G81" s="13">
        <f t="shared" si="15"/>
        <v>25.6</v>
      </c>
      <c r="H81" s="13">
        <v>80</v>
      </c>
      <c r="I81" s="13">
        <f t="shared" si="16"/>
        <v>48</v>
      </c>
      <c r="J81" s="13"/>
      <c r="K81" s="13"/>
      <c r="L81" s="13">
        <f t="shared" si="17"/>
        <v>73.6</v>
      </c>
      <c r="M81" s="23">
        <v>6</v>
      </c>
      <c r="N81" s="24" t="s">
        <v>13</v>
      </c>
    </row>
    <row r="82" spans="1:14" s="16" customFormat="1" ht="20.25" customHeight="1">
      <c r="A82" s="34"/>
      <c r="B82" s="29" t="s">
        <v>86</v>
      </c>
      <c r="C82" s="10" t="s">
        <v>79</v>
      </c>
      <c r="D82" s="10">
        <v>72</v>
      </c>
      <c r="E82" s="14" t="s">
        <v>13</v>
      </c>
      <c r="F82" s="10">
        <v>72</v>
      </c>
      <c r="G82" s="13">
        <f aca="true" t="shared" si="18" ref="G82:G117">F82*0.4</f>
        <v>28.8</v>
      </c>
      <c r="H82" s="13">
        <v>81.2</v>
      </c>
      <c r="I82" s="13">
        <f aca="true" t="shared" si="19" ref="I82:I117">ROUND(H82*0.6,2)</f>
        <v>48.72</v>
      </c>
      <c r="J82" s="13"/>
      <c r="K82" s="13"/>
      <c r="L82" s="13">
        <f aca="true" t="shared" si="20" ref="L82:L117">G82+I82+K82</f>
        <v>77.52</v>
      </c>
      <c r="M82" s="28">
        <v>1</v>
      </c>
      <c r="N82" s="25" t="s">
        <v>170</v>
      </c>
    </row>
    <row r="83" spans="1:14" s="16" customFormat="1" ht="20.25" customHeight="1">
      <c r="A83" s="34"/>
      <c r="B83" s="29"/>
      <c r="C83" s="10" t="s">
        <v>82</v>
      </c>
      <c r="D83" s="10">
        <v>65</v>
      </c>
      <c r="E83" s="14" t="s">
        <v>13</v>
      </c>
      <c r="F83" s="10">
        <v>65</v>
      </c>
      <c r="G83" s="13">
        <f>F83*0.4</f>
        <v>26</v>
      </c>
      <c r="H83" s="13">
        <v>82.6</v>
      </c>
      <c r="I83" s="13">
        <f>ROUND(H83*0.6,2)</f>
        <v>49.56</v>
      </c>
      <c r="J83" s="13"/>
      <c r="K83" s="13"/>
      <c r="L83" s="13">
        <f>G83+I83+K83</f>
        <v>75.56</v>
      </c>
      <c r="M83" s="23">
        <v>2</v>
      </c>
      <c r="N83" s="24" t="s">
        <v>13</v>
      </c>
    </row>
    <row r="84" spans="1:14" s="16" customFormat="1" ht="20.25" customHeight="1">
      <c r="A84" s="34"/>
      <c r="B84" s="29"/>
      <c r="C84" s="10" t="s">
        <v>80</v>
      </c>
      <c r="D84" s="10">
        <v>69</v>
      </c>
      <c r="E84" s="14" t="s">
        <v>13</v>
      </c>
      <c r="F84" s="10">
        <v>69</v>
      </c>
      <c r="G84" s="13">
        <f t="shared" si="18"/>
        <v>27.6</v>
      </c>
      <c r="H84" s="13">
        <v>79.6</v>
      </c>
      <c r="I84" s="13">
        <f t="shared" si="19"/>
        <v>47.76</v>
      </c>
      <c r="J84" s="13"/>
      <c r="K84" s="13"/>
      <c r="L84" s="13">
        <f t="shared" si="20"/>
        <v>75.36</v>
      </c>
      <c r="M84" s="23">
        <v>3</v>
      </c>
      <c r="N84" s="24" t="s">
        <v>13</v>
      </c>
    </row>
    <row r="85" spans="1:14" s="16" customFormat="1" ht="20.25" customHeight="1">
      <c r="A85" s="34"/>
      <c r="B85" s="29"/>
      <c r="C85" s="10" t="s">
        <v>81</v>
      </c>
      <c r="D85" s="10">
        <v>65</v>
      </c>
      <c r="E85" s="14" t="s">
        <v>13</v>
      </c>
      <c r="F85" s="10">
        <v>65</v>
      </c>
      <c r="G85" s="13">
        <f t="shared" si="18"/>
        <v>26</v>
      </c>
      <c r="H85" s="13">
        <v>76.8</v>
      </c>
      <c r="I85" s="13">
        <f t="shared" si="19"/>
        <v>46.08</v>
      </c>
      <c r="J85" s="13"/>
      <c r="K85" s="13"/>
      <c r="L85" s="13">
        <f t="shared" si="20"/>
        <v>72.08</v>
      </c>
      <c r="M85" s="23">
        <v>4</v>
      </c>
      <c r="N85" s="24" t="s">
        <v>13</v>
      </c>
    </row>
    <row r="86" spans="1:14" s="16" customFormat="1" ht="20.25" customHeight="1">
      <c r="A86" s="34"/>
      <c r="B86" s="29" t="s">
        <v>87</v>
      </c>
      <c r="C86" s="10" t="s">
        <v>83</v>
      </c>
      <c r="D86" s="10">
        <v>62</v>
      </c>
      <c r="E86" s="14" t="s">
        <v>13</v>
      </c>
      <c r="F86" s="10">
        <v>62</v>
      </c>
      <c r="G86" s="13">
        <f t="shared" si="18"/>
        <v>24.8</v>
      </c>
      <c r="H86" s="13">
        <v>67.6</v>
      </c>
      <c r="I86" s="13">
        <f t="shared" si="19"/>
        <v>40.56</v>
      </c>
      <c r="J86" s="13"/>
      <c r="K86" s="13"/>
      <c r="L86" s="13">
        <f t="shared" si="20"/>
        <v>65.36</v>
      </c>
      <c r="M86" s="28">
        <v>1</v>
      </c>
      <c r="N86" s="25" t="s">
        <v>170</v>
      </c>
    </row>
    <row r="87" spans="1:14" s="16" customFormat="1" ht="20.25" customHeight="1">
      <c r="A87" s="34"/>
      <c r="B87" s="29"/>
      <c r="C87" s="10" t="s">
        <v>85</v>
      </c>
      <c r="D87" s="10">
        <v>55</v>
      </c>
      <c r="E87" s="14" t="s">
        <v>13</v>
      </c>
      <c r="F87" s="10">
        <v>55</v>
      </c>
      <c r="G87" s="13">
        <f>F87*0.4</f>
        <v>22</v>
      </c>
      <c r="H87" s="13">
        <v>71.4</v>
      </c>
      <c r="I87" s="13">
        <f>ROUND(H87*0.6,2)</f>
        <v>42.84</v>
      </c>
      <c r="J87" s="13"/>
      <c r="K87" s="13"/>
      <c r="L87" s="13">
        <f>G87+I87+K87</f>
        <v>64.84</v>
      </c>
      <c r="M87" s="23">
        <v>2</v>
      </c>
      <c r="N87" s="24" t="s">
        <v>13</v>
      </c>
    </row>
    <row r="88" spans="1:14" s="16" customFormat="1" ht="20.25" customHeight="1">
      <c r="A88" s="34"/>
      <c r="B88" s="29"/>
      <c r="C88" s="10" t="s">
        <v>84</v>
      </c>
      <c r="D88" s="10">
        <v>54</v>
      </c>
      <c r="E88" s="15">
        <v>2</v>
      </c>
      <c r="F88" s="10">
        <v>56</v>
      </c>
      <c r="G88" s="13">
        <f t="shared" si="18"/>
        <v>22.400000000000002</v>
      </c>
      <c r="H88" s="13">
        <v>70.2</v>
      </c>
      <c r="I88" s="13">
        <f t="shared" si="19"/>
        <v>42.12</v>
      </c>
      <c r="J88" s="13"/>
      <c r="K88" s="13"/>
      <c r="L88" s="13">
        <f t="shared" si="20"/>
        <v>64.52</v>
      </c>
      <c r="M88" s="23">
        <v>3</v>
      </c>
      <c r="N88" s="24" t="s">
        <v>13</v>
      </c>
    </row>
    <row r="89" spans="1:14" ht="20.25" customHeight="1">
      <c r="A89" s="29" t="s">
        <v>112</v>
      </c>
      <c r="B89" s="29" t="s">
        <v>132</v>
      </c>
      <c r="C89" s="10" t="s">
        <v>113</v>
      </c>
      <c r="D89" s="10">
        <v>72</v>
      </c>
      <c r="E89" s="14" t="s">
        <v>13</v>
      </c>
      <c r="F89" s="10">
        <v>72</v>
      </c>
      <c r="G89" s="13">
        <f t="shared" si="18"/>
        <v>28.8</v>
      </c>
      <c r="H89" s="13">
        <v>82.2</v>
      </c>
      <c r="I89" s="13">
        <f t="shared" si="19"/>
        <v>49.32</v>
      </c>
      <c r="J89" s="13"/>
      <c r="K89" s="13"/>
      <c r="L89" s="13">
        <f t="shared" si="20"/>
        <v>78.12</v>
      </c>
      <c r="M89" s="28">
        <v>1</v>
      </c>
      <c r="N89" s="25" t="s">
        <v>170</v>
      </c>
    </row>
    <row r="90" spans="1:14" ht="20.25" customHeight="1">
      <c r="A90" s="29"/>
      <c r="B90" s="29"/>
      <c r="C90" s="10" t="s">
        <v>119</v>
      </c>
      <c r="D90" s="10">
        <v>64</v>
      </c>
      <c r="E90" s="14" t="s">
        <v>13</v>
      </c>
      <c r="F90" s="10">
        <v>64</v>
      </c>
      <c r="G90" s="13">
        <f>F90*0.4</f>
        <v>25.6</v>
      </c>
      <c r="H90" s="13">
        <v>87</v>
      </c>
      <c r="I90" s="13">
        <f>ROUND(H90*0.6,2)</f>
        <v>52.2</v>
      </c>
      <c r="J90" s="13"/>
      <c r="K90" s="13"/>
      <c r="L90" s="13">
        <f>G90+I90+K90</f>
        <v>77.80000000000001</v>
      </c>
      <c r="M90" s="28">
        <v>2</v>
      </c>
      <c r="N90" s="25" t="s">
        <v>170</v>
      </c>
    </row>
    <row r="91" spans="1:14" ht="20.25" customHeight="1">
      <c r="A91" s="29"/>
      <c r="B91" s="29"/>
      <c r="C91" s="10" t="s">
        <v>121</v>
      </c>
      <c r="D91" s="10">
        <v>64</v>
      </c>
      <c r="E91" s="14" t="s">
        <v>13</v>
      </c>
      <c r="F91" s="10">
        <v>64</v>
      </c>
      <c r="G91" s="13">
        <f>F91*0.4</f>
        <v>25.6</v>
      </c>
      <c r="H91" s="13">
        <v>86.4</v>
      </c>
      <c r="I91" s="13">
        <f>ROUND(H91*0.6,2)</f>
        <v>51.84</v>
      </c>
      <c r="J91" s="13"/>
      <c r="K91" s="13"/>
      <c r="L91" s="13">
        <f>G91+I91+K91</f>
        <v>77.44</v>
      </c>
      <c r="M91" s="28">
        <v>3</v>
      </c>
      <c r="N91" s="25" t="s">
        <v>170</v>
      </c>
    </row>
    <row r="92" spans="1:14" ht="20.25" customHeight="1">
      <c r="A92" s="29"/>
      <c r="B92" s="29"/>
      <c r="C92" s="10" t="s">
        <v>114</v>
      </c>
      <c r="D92" s="10">
        <v>70</v>
      </c>
      <c r="E92" s="14" t="s">
        <v>13</v>
      </c>
      <c r="F92" s="10">
        <v>70</v>
      </c>
      <c r="G92" s="13">
        <f t="shared" si="18"/>
        <v>28</v>
      </c>
      <c r="H92" s="13">
        <v>81.2</v>
      </c>
      <c r="I92" s="13">
        <f t="shared" si="19"/>
        <v>48.72</v>
      </c>
      <c r="J92" s="13"/>
      <c r="K92" s="13"/>
      <c r="L92" s="13">
        <f t="shared" si="20"/>
        <v>76.72</v>
      </c>
      <c r="M92" s="23">
        <v>4</v>
      </c>
      <c r="N92" s="24" t="s">
        <v>13</v>
      </c>
    </row>
    <row r="93" spans="1:14" ht="20.25" customHeight="1">
      <c r="A93" s="29"/>
      <c r="B93" s="29"/>
      <c r="C93" s="10" t="s">
        <v>115</v>
      </c>
      <c r="D93" s="10">
        <v>69</v>
      </c>
      <c r="E93" s="14" t="s">
        <v>13</v>
      </c>
      <c r="F93" s="10">
        <v>69</v>
      </c>
      <c r="G93" s="13">
        <f t="shared" si="18"/>
        <v>27.6</v>
      </c>
      <c r="H93" s="13">
        <v>81.4</v>
      </c>
      <c r="I93" s="13">
        <f t="shared" si="19"/>
        <v>48.84</v>
      </c>
      <c r="J93" s="13"/>
      <c r="K93" s="13"/>
      <c r="L93" s="13">
        <f t="shared" si="20"/>
        <v>76.44</v>
      </c>
      <c r="M93" s="23">
        <v>5</v>
      </c>
      <c r="N93" s="24" t="s">
        <v>13</v>
      </c>
    </row>
    <row r="94" spans="1:14" ht="20.25" customHeight="1">
      <c r="A94" s="29"/>
      <c r="B94" s="29"/>
      <c r="C94" s="10" t="s">
        <v>116</v>
      </c>
      <c r="D94" s="10">
        <v>67</v>
      </c>
      <c r="E94" s="14" t="s">
        <v>13</v>
      </c>
      <c r="F94" s="10">
        <v>67</v>
      </c>
      <c r="G94" s="13">
        <f t="shared" si="18"/>
        <v>26.8</v>
      </c>
      <c r="H94" s="13">
        <v>81.8</v>
      </c>
      <c r="I94" s="13">
        <f t="shared" si="19"/>
        <v>49.08</v>
      </c>
      <c r="J94" s="13"/>
      <c r="K94" s="13"/>
      <c r="L94" s="13">
        <f t="shared" si="20"/>
        <v>75.88</v>
      </c>
      <c r="M94" s="23">
        <v>6</v>
      </c>
      <c r="N94" s="24" t="s">
        <v>13</v>
      </c>
    </row>
    <row r="95" spans="1:14" ht="20.25" customHeight="1">
      <c r="A95" s="29"/>
      <c r="B95" s="29"/>
      <c r="C95" s="10" t="s">
        <v>117</v>
      </c>
      <c r="D95" s="10">
        <v>67</v>
      </c>
      <c r="E95" s="14" t="s">
        <v>13</v>
      </c>
      <c r="F95" s="10">
        <v>67</v>
      </c>
      <c r="G95" s="13">
        <f t="shared" si="18"/>
        <v>26.8</v>
      </c>
      <c r="H95" s="13">
        <v>75.6</v>
      </c>
      <c r="I95" s="13">
        <f t="shared" si="19"/>
        <v>45.36</v>
      </c>
      <c r="J95" s="13"/>
      <c r="K95" s="13"/>
      <c r="L95" s="13">
        <f t="shared" si="20"/>
        <v>72.16</v>
      </c>
      <c r="M95" s="23">
        <v>7</v>
      </c>
      <c r="N95" s="24" t="s">
        <v>13</v>
      </c>
    </row>
    <row r="96" spans="1:14" ht="20.25" customHeight="1">
      <c r="A96" s="29"/>
      <c r="B96" s="29"/>
      <c r="C96" s="10" t="s">
        <v>120</v>
      </c>
      <c r="D96" s="10">
        <v>64</v>
      </c>
      <c r="E96" s="14" t="s">
        <v>13</v>
      </c>
      <c r="F96" s="10">
        <v>64</v>
      </c>
      <c r="G96" s="13">
        <f>F96*0.4</f>
        <v>25.6</v>
      </c>
      <c r="H96" s="13">
        <v>76.6</v>
      </c>
      <c r="I96" s="13">
        <f>ROUND(H96*0.6,2)</f>
        <v>45.96</v>
      </c>
      <c r="J96" s="13"/>
      <c r="K96" s="13"/>
      <c r="L96" s="13">
        <f>G96+I96+K96</f>
        <v>71.56</v>
      </c>
      <c r="M96" s="23">
        <v>8</v>
      </c>
      <c r="N96" s="24" t="s">
        <v>13</v>
      </c>
    </row>
    <row r="97" spans="1:14" ht="20.25" customHeight="1">
      <c r="A97" s="29"/>
      <c r="B97" s="29"/>
      <c r="C97" s="10" t="s">
        <v>118</v>
      </c>
      <c r="D97" s="10">
        <v>65</v>
      </c>
      <c r="E97" s="14" t="s">
        <v>13</v>
      </c>
      <c r="F97" s="10">
        <v>65</v>
      </c>
      <c r="G97" s="13">
        <f t="shared" si="18"/>
        <v>26</v>
      </c>
      <c r="H97" s="13">
        <v>72.4</v>
      </c>
      <c r="I97" s="13">
        <f t="shared" si="19"/>
        <v>43.44</v>
      </c>
      <c r="J97" s="13"/>
      <c r="K97" s="13"/>
      <c r="L97" s="13">
        <f t="shared" si="20"/>
        <v>69.44</v>
      </c>
      <c r="M97" s="23">
        <v>9</v>
      </c>
      <c r="N97" s="24" t="s">
        <v>13</v>
      </c>
    </row>
    <row r="98" spans="1:14" ht="20.25" customHeight="1">
      <c r="A98" s="29"/>
      <c r="B98" s="29" t="s">
        <v>133</v>
      </c>
      <c r="C98" s="10" t="s">
        <v>122</v>
      </c>
      <c r="D98" s="10">
        <v>75</v>
      </c>
      <c r="E98" s="14" t="s">
        <v>13</v>
      </c>
      <c r="F98" s="10">
        <v>75</v>
      </c>
      <c r="G98" s="13">
        <f t="shared" si="18"/>
        <v>30</v>
      </c>
      <c r="H98" s="13">
        <v>80</v>
      </c>
      <c r="I98" s="13">
        <f t="shared" si="19"/>
        <v>48</v>
      </c>
      <c r="J98" s="13"/>
      <c r="K98" s="13"/>
      <c r="L98" s="13">
        <f t="shared" si="20"/>
        <v>78</v>
      </c>
      <c r="M98" s="28">
        <v>1</v>
      </c>
      <c r="N98" s="25" t="s">
        <v>170</v>
      </c>
    </row>
    <row r="99" spans="1:14" ht="20.25" customHeight="1">
      <c r="A99" s="29"/>
      <c r="B99" s="29"/>
      <c r="C99" s="10" t="s">
        <v>124</v>
      </c>
      <c r="D99" s="10">
        <v>61</v>
      </c>
      <c r="E99" s="14" t="s">
        <v>13</v>
      </c>
      <c r="F99" s="10">
        <v>61</v>
      </c>
      <c r="G99" s="13">
        <f>F99*0.4</f>
        <v>24.400000000000002</v>
      </c>
      <c r="H99" s="13">
        <v>86</v>
      </c>
      <c r="I99" s="13">
        <f>ROUND(H99*0.6,2)</f>
        <v>51.6</v>
      </c>
      <c r="J99" s="13"/>
      <c r="K99" s="13"/>
      <c r="L99" s="13">
        <f>G99+I99+K99</f>
        <v>76</v>
      </c>
      <c r="M99" s="28">
        <v>2</v>
      </c>
      <c r="N99" s="25" t="s">
        <v>170</v>
      </c>
    </row>
    <row r="100" spans="1:14" ht="20.25" customHeight="1">
      <c r="A100" s="29"/>
      <c r="B100" s="29"/>
      <c r="C100" s="10" t="s">
        <v>123</v>
      </c>
      <c r="D100" s="10">
        <v>66</v>
      </c>
      <c r="E100" s="14" t="s">
        <v>13</v>
      </c>
      <c r="F100" s="10">
        <v>66</v>
      </c>
      <c r="G100" s="13">
        <f t="shared" si="18"/>
        <v>26.400000000000002</v>
      </c>
      <c r="H100" s="13">
        <v>79.2</v>
      </c>
      <c r="I100" s="13">
        <f t="shared" si="19"/>
        <v>47.52</v>
      </c>
      <c r="J100" s="13"/>
      <c r="K100" s="13"/>
      <c r="L100" s="13">
        <f t="shared" si="20"/>
        <v>73.92</v>
      </c>
      <c r="M100" s="23">
        <v>3</v>
      </c>
      <c r="N100" s="24" t="s">
        <v>13</v>
      </c>
    </row>
    <row r="101" spans="1:14" ht="20.25" customHeight="1">
      <c r="A101" s="29"/>
      <c r="B101" s="29"/>
      <c r="C101" s="10" t="s">
        <v>125</v>
      </c>
      <c r="D101" s="10">
        <v>60</v>
      </c>
      <c r="E101" s="14" t="s">
        <v>13</v>
      </c>
      <c r="F101" s="10">
        <v>60</v>
      </c>
      <c r="G101" s="13">
        <f t="shared" si="18"/>
        <v>24</v>
      </c>
      <c r="H101" s="13">
        <v>82.2</v>
      </c>
      <c r="I101" s="13">
        <f t="shared" si="19"/>
        <v>49.32</v>
      </c>
      <c r="J101" s="13"/>
      <c r="K101" s="13"/>
      <c r="L101" s="13">
        <f t="shared" si="20"/>
        <v>73.32</v>
      </c>
      <c r="M101" s="23">
        <v>4</v>
      </c>
      <c r="N101" s="24" t="s">
        <v>13</v>
      </c>
    </row>
    <row r="102" spans="1:14" ht="20.25" customHeight="1">
      <c r="A102" s="29"/>
      <c r="B102" s="29" t="s">
        <v>134</v>
      </c>
      <c r="C102" s="10" t="s">
        <v>127</v>
      </c>
      <c r="D102" s="10">
        <v>64</v>
      </c>
      <c r="E102" s="15">
        <v>4</v>
      </c>
      <c r="F102" s="10">
        <v>68</v>
      </c>
      <c r="G102" s="13">
        <f>F102*0.4</f>
        <v>27.200000000000003</v>
      </c>
      <c r="H102" s="13">
        <v>86</v>
      </c>
      <c r="I102" s="13">
        <f>ROUND(H102*0.6,2)</f>
        <v>51.6</v>
      </c>
      <c r="J102" s="13"/>
      <c r="K102" s="13"/>
      <c r="L102" s="13">
        <f>G102+I102+K102</f>
        <v>78.80000000000001</v>
      </c>
      <c r="M102" s="28">
        <v>1</v>
      </c>
      <c r="N102" s="25" t="s">
        <v>170</v>
      </c>
    </row>
    <row r="103" spans="1:14" ht="20.25" customHeight="1">
      <c r="A103" s="29"/>
      <c r="B103" s="29"/>
      <c r="C103" s="10" t="s">
        <v>128</v>
      </c>
      <c r="D103" s="10">
        <v>66</v>
      </c>
      <c r="E103" s="14" t="s">
        <v>13</v>
      </c>
      <c r="F103" s="10">
        <v>66</v>
      </c>
      <c r="G103" s="13">
        <f>F103*0.4</f>
        <v>26.400000000000002</v>
      </c>
      <c r="H103" s="13">
        <v>86.4</v>
      </c>
      <c r="I103" s="13">
        <f>ROUND(H103*0.6,2)</f>
        <v>51.84</v>
      </c>
      <c r="J103" s="13"/>
      <c r="K103" s="13"/>
      <c r="L103" s="13">
        <f>G103+I103+K103</f>
        <v>78.24000000000001</v>
      </c>
      <c r="M103" s="23">
        <v>2</v>
      </c>
      <c r="N103" s="24" t="s">
        <v>13</v>
      </c>
    </row>
    <row r="104" spans="1:14" ht="20.25" customHeight="1">
      <c r="A104" s="29"/>
      <c r="B104" s="29"/>
      <c r="C104" s="10" t="s">
        <v>126</v>
      </c>
      <c r="D104" s="10">
        <v>75</v>
      </c>
      <c r="E104" s="14" t="s">
        <v>13</v>
      </c>
      <c r="F104" s="10">
        <v>75</v>
      </c>
      <c r="G104" s="13">
        <f t="shared" si="18"/>
        <v>30</v>
      </c>
      <c r="H104" s="13">
        <v>74.8</v>
      </c>
      <c r="I104" s="13">
        <f t="shared" si="19"/>
        <v>44.88</v>
      </c>
      <c r="J104" s="13"/>
      <c r="K104" s="13"/>
      <c r="L104" s="13">
        <f t="shared" si="20"/>
        <v>74.88</v>
      </c>
      <c r="M104" s="23">
        <v>3</v>
      </c>
      <c r="N104" s="24" t="s">
        <v>13</v>
      </c>
    </row>
    <row r="105" spans="1:14" ht="20.25" customHeight="1">
      <c r="A105" s="29"/>
      <c r="B105" s="29" t="s">
        <v>135</v>
      </c>
      <c r="C105" s="10" t="s">
        <v>129</v>
      </c>
      <c r="D105" s="10">
        <v>67</v>
      </c>
      <c r="E105" s="14" t="s">
        <v>13</v>
      </c>
      <c r="F105" s="10">
        <v>67</v>
      </c>
      <c r="G105" s="13">
        <f t="shared" si="18"/>
        <v>26.8</v>
      </c>
      <c r="H105" s="13">
        <v>87.6</v>
      </c>
      <c r="I105" s="13">
        <f t="shared" si="19"/>
        <v>52.56</v>
      </c>
      <c r="J105" s="13"/>
      <c r="K105" s="13"/>
      <c r="L105" s="13">
        <f t="shared" si="20"/>
        <v>79.36</v>
      </c>
      <c r="M105" s="28">
        <v>1</v>
      </c>
      <c r="N105" s="25" t="s">
        <v>170</v>
      </c>
    </row>
    <row r="106" spans="1:14" ht="20.25" customHeight="1">
      <c r="A106" s="29"/>
      <c r="B106" s="29"/>
      <c r="C106" s="10" t="s">
        <v>130</v>
      </c>
      <c r="D106" s="10">
        <v>66</v>
      </c>
      <c r="E106" s="14" t="s">
        <v>13</v>
      </c>
      <c r="F106" s="10">
        <v>66</v>
      </c>
      <c r="G106" s="13">
        <f t="shared" si="18"/>
        <v>26.400000000000002</v>
      </c>
      <c r="H106" s="13">
        <v>77.4</v>
      </c>
      <c r="I106" s="13">
        <f t="shared" si="19"/>
        <v>46.44</v>
      </c>
      <c r="J106" s="13"/>
      <c r="K106" s="13"/>
      <c r="L106" s="13">
        <f t="shared" si="20"/>
        <v>72.84</v>
      </c>
      <c r="M106" s="23">
        <v>2</v>
      </c>
      <c r="N106" s="24" t="s">
        <v>13</v>
      </c>
    </row>
    <row r="107" spans="1:14" ht="20.25" customHeight="1">
      <c r="A107" s="29"/>
      <c r="B107" s="29"/>
      <c r="C107" s="10" t="s">
        <v>131</v>
      </c>
      <c r="D107" s="10">
        <v>63</v>
      </c>
      <c r="E107" s="14" t="s">
        <v>13</v>
      </c>
      <c r="F107" s="10">
        <v>63</v>
      </c>
      <c r="G107" s="13">
        <f t="shared" si="18"/>
        <v>25.200000000000003</v>
      </c>
      <c r="H107" s="13">
        <v>76.6</v>
      </c>
      <c r="I107" s="13">
        <f t="shared" si="19"/>
        <v>45.96</v>
      </c>
      <c r="J107" s="13"/>
      <c r="K107" s="13"/>
      <c r="L107" s="13">
        <f t="shared" si="20"/>
        <v>71.16</v>
      </c>
      <c r="M107" s="23">
        <v>3</v>
      </c>
      <c r="N107" s="24" t="s">
        <v>13</v>
      </c>
    </row>
    <row r="108" spans="1:14" ht="20.25" customHeight="1">
      <c r="A108" s="29" t="s">
        <v>136</v>
      </c>
      <c r="B108" s="30" t="s">
        <v>143</v>
      </c>
      <c r="C108" s="10" t="s">
        <v>138</v>
      </c>
      <c r="D108" s="10">
        <v>72</v>
      </c>
      <c r="E108" s="14" t="s">
        <v>13</v>
      </c>
      <c r="F108" s="10">
        <v>72</v>
      </c>
      <c r="G108" s="13">
        <f>F108*0.4</f>
        <v>28.8</v>
      </c>
      <c r="H108" s="13">
        <v>88</v>
      </c>
      <c r="I108" s="13">
        <f>ROUND(H108*0.6,2)</f>
        <v>52.8</v>
      </c>
      <c r="J108" s="13"/>
      <c r="K108" s="13"/>
      <c r="L108" s="13">
        <f>G108+I108+K108</f>
        <v>81.6</v>
      </c>
      <c r="M108" s="28">
        <v>1</v>
      </c>
      <c r="N108" s="25" t="s">
        <v>170</v>
      </c>
    </row>
    <row r="109" spans="1:14" ht="20.25" customHeight="1">
      <c r="A109" s="30"/>
      <c r="B109" s="30"/>
      <c r="C109" s="10" t="s">
        <v>137</v>
      </c>
      <c r="D109" s="10">
        <v>74</v>
      </c>
      <c r="E109" s="14" t="s">
        <v>13</v>
      </c>
      <c r="F109" s="10">
        <v>74</v>
      </c>
      <c r="G109" s="13">
        <f t="shared" si="18"/>
        <v>29.6</v>
      </c>
      <c r="H109" s="13">
        <v>77.4</v>
      </c>
      <c r="I109" s="13">
        <f t="shared" si="19"/>
        <v>46.44</v>
      </c>
      <c r="J109" s="13"/>
      <c r="K109" s="13"/>
      <c r="L109" s="13">
        <f t="shared" si="20"/>
        <v>76.03999999999999</v>
      </c>
      <c r="M109" s="23">
        <v>2</v>
      </c>
      <c r="N109" s="24" t="s">
        <v>13</v>
      </c>
    </row>
    <row r="110" spans="1:14" ht="20.25" customHeight="1">
      <c r="A110" s="30"/>
      <c r="B110" s="30"/>
      <c r="C110" s="10" t="s">
        <v>139</v>
      </c>
      <c r="D110" s="10">
        <v>68</v>
      </c>
      <c r="E110" s="14">
        <v>4</v>
      </c>
      <c r="F110" s="10">
        <v>72</v>
      </c>
      <c r="G110" s="13">
        <f t="shared" si="18"/>
        <v>28.8</v>
      </c>
      <c r="H110" s="13">
        <v>78.2</v>
      </c>
      <c r="I110" s="13">
        <f t="shared" si="19"/>
        <v>46.92</v>
      </c>
      <c r="J110" s="13"/>
      <c r="K110" s="13"/>
      <c r="L110" s="13">
        <f t="shared" si="20"/>
        <v>75.72</v>
      </c>
      <c r="M110" s="23">
        <v>3</v>
      </c>
      <c r="N110" s="24" t="s">
        <v>13</v>
      </c>
    </row>
    <row r="111" spans="1:14" ht="20.25" customHeight="1">
      <c r="A111" s="30"/>
      <c r="B111" s="30" t="s">
        <v>144</v>
      </c>
      <c r="C111" s="10" t="s">
        <v>140</v>
      </c>
      <c r="D111" s="10">
        <v>72</v>
      </c>
      <c r="E111" s="14" t="s">
        <v>13</v>
      </c>
      <c r="F111" s="10">
        <v>72</v>
      </c>
      <c r="G111" s="13">
        <f t="shared" si="18"/>
        <v>28.8</v>
      </c>
      <c r="H111" s="13">
        <v>85.4</v>
      </c>
      <c r="I111" s="13">
        <f t="shared" si="19"/>
        <v>51.24</v>
      </c>
      <c r="J111" s="13"/>
      <c r="K111" s="13"/>
      <c r="L111" s="13">
        <f t="shared" si="20"/>
        <v>80.04</v>
      </c>
      <c r="M111" s="28">
        <v>1</v>
      </c>
      <c r="N111" s="25" t="s">
        <v>170</v>
      </c>
    </row>
    <row r="112" spans="1:14" ht="20.25" customHeight="1">
      <c r="A112" s="30"/>
      <c r="B112" s="30"/>
      <c r="C112" s="10" t="s">
        <v>141</v>
      </c>
      <c r="D112" s="10">
        <v>72</v>
      </c>
      <c r="E112" s="14" t="s">
        <v>13</v>
      </c>
      <c r="F112" s="10">
        <v>72</v>
      </c>
      <c r="G112" s="13">
        <f t="shared" si="18"/>
        <v>28.8</v>
      </c>
      <c r="H112" s="13">
        <v>78.8</v>
      </c>
      <c r="I112" s="13">
        <f t="shared" si="19"/>
        <v>47.28</v>
      </c>
      <c r="J112" s="13"/>
      <c r="K112" s="13"/>
      <c r="L112" s="13">
        <f t="shared" si="20"/>
        <v>76.08</v>
      </c>
      <c r="M112" s="23">
        <v>2</v>
      </c>
      <c r="N112" s="24" t="s">
        <v>13</v>
      </c>
    </row>
    <row r="113" spans="1:14" ht="20.25" customHeight="1">
      <c r="A113" s="30"/>
      <c r="B113" s="30"/>
      <c r="C113" s="10" t="s">
        <v>142</v>
      </c>
      <c r="D113" s="10">
        <v>69</v>
      </c>
      <c r="E113" s="14" t="s">
        <v>13</v>
      </c>
      <c r="F113" s="10">
        <v>69</v>
      </c>
      <c r="G113" s="13">
        <f t="shared" si="18"/>
        <v>27.6</v>
      </c>
      <c r="H113" s="13">
        <v>75.6</v>
      </c>
      <c r="I113" s="13">
        <f t="shared" si="19"/>
        <v>45.36</v>
      </c>
      <c r="J113" s="13"/>
      <c r="K113" s="13"/>
      <c r="L113" s="13">
        <f t="shared" si="20"/>
        <v>72.96000000000001</v>
      </c>
      <c r="M113" s="23">
        <v>3</v>
      </c>
      <c r="N113" s="24" t="s">
        <v>13</v>
      </c>
    </row>
    <row r="114" spans="1:14" ht="20.25" customHeight="1">
      <c r="A114" s="29" t="s">
        <v>145</v>
      </c>
      <c r="B114" s="30" t="s">
        <v>150</v>
      </c>
      <c r="C114" s="10" t="s">
        <v>149</v>
      </c>
      <c r="D114" s="10">
        <v>63</v>
      </c>
      <c r="E114" s="14">
        <v>6</v>
      </c>
      <c r="F114" s="10">
        <v>69</v>
      </c>
      <c r="G114" s="13">
        <f>F114*0.4</f>
        <v>27.6</v>
      </c>
      <c r="H114" s="13">
        <v>85</v>
      </c>
      <c r="I114" s="13">
        <f>ROUND(H114*0.6,2)</f>
        <v>51</v>
      </c>
      <c r="J114" s="13"/>
      <c r="K114" s="13"/>
      <c r="L114" s="13">
        <f>G114+I114+K114</f>
        <v>78.6</v>
      </c>
      <c r="M114" s="28">
        <v>1</v>
      </c>
      <c r="N114" s="25" t="s">
        <v>170</v>
      </c>
    </row>
    <row r="115" spans="1:14" ht="20.25" customHeight="1">
      <c r="A115" s="30"/>
      <c r="B115" s="30"/>
      <c r="C115" s="10" t="s">
        <v>147</v>
      </c>
      <c r="D115" s="10">
        <v>70</v>
      </c>
      <c r="E115" s="14" t="s">
        <v>13</v>
      </c>
      <c r="F115" s="10">
        <v>70</v>
      </c>
      <c r="G115" s="13">
        <f>F115*0.4</f>
        <v>28</v>
      </c>
      <c r="H115" s="13">
        <v>80.6</v>
      </c>
      <c r="I115" s="13">
        <f>ROUND(H115*0.6,2)</f>
        <v>48.36</v>
      </c>
      <c r="J115" s="13"/>
      <c r="K115" s="13"/>
      <c r="L115" s="13">
        <f>G115+I115+K115</f>
        <v>76.36</v>
      </c>
      <c r="M115" s="23">
        <v>2</v>
      </c>
      <c r="N115" s="24" t="s">
        <v>13</v>
      </c>
    </row>
    <row r="116" spans="1:14" ht="20.25" customHeight="1">
      <c r="A116" s="30"/>
      <c r="B116" s="30"/>
      <c r="C116" s="10" t="s">
        <v>146</v>
      </c>
      <c r="D116" s="10">
        <v>71</v>
      </c>
      <c r="E116" s="14" t="s">
        <v>13</v>
      </c>
      <c r="F116" s="10">
        <v>71</v>
      </c>
      <c r="G116" s="13">
        <f t="shared" si="18"/>
        <v>28.400000000000002</v>
      </c>
      <c r="H116" s="13">
        <v>78.2</v>
      </c>
      <c r="I116" s="13">
        <f t="shared" si="19"/>
        <v>46.92</v>
      </c>
      <c r="J116" s="13"/>
      <c r="K116" s="13"/>
      <c r="L116" s="13">
        <f t="shared" si="20"/>
        <v>75.32000000000001</v>
      </c>
      <c r="M116" s="23">
        <v>3</v>
      </c>
      <c r="N116" s="24" t="s">
        <v>13</v>
      </c>
    </row>
    <row r="117" spans="1:14" ht="20.25" customHeight="1">
      <c r="A117" s="30"/>
      <c r="B117" s="30"/>
      <c r="C117" s="10" t="s">
        <v>148</v>
      </c>
      <c r="D117" s="10">
        <v>69</v>
      </c>
      <c r="E117" s="14" t="s">
        <v>13</v>
      </c>
      <c r="F117" s="10">
        <v>69</v>
      </c>
      <c r="G117" s="13">
        <f t="shared" si="18"/>
        <v>27.6</v>
      </c>
      <c r="H117" s="13">
        <v>69.8</v>
      </c>
      <c r="I117" s="13">
        <f t="shared" si="19"/>
        <v>41.88</v>
      </c>
      <c r="J117" s="13"/>
      <c r="K117" s="13"/>
      <c r="L117" s="13">
        <f t="shared" si="20"/>
        <v>69.48</v>
      </c>
      <c r="M117" s="23">
        <v>4</v>
      </c>
      <c r="N117" s="24" t="s">
        <v>13</v>
      </c>
    </row>
  </sheetData>
  <sheetProtection sheet="1"/>
  <mergeCells count="32">
    <mergeCell ref="B15:B17"/>
    <mergeCell ref="B18:B23"/>
    <mergeCell ref="A3:A58"/>
    <mergeCell ref="B53:B58"/>
    <mergeCell ref="A1:N1"/>
    <mergeCell ref="B3:B5"/>
    <mergeCell ref="B6:B8"/>
    <mergeCell ref="B9:B14"/>
    <mergeCell ref="B76:B81"/>
    <mergeCell ref="B82:B85"/>
    <mergeCell ref="B86:B88"/>
    <mergeCell ref="B24:B29"/>
    <mergeCell ref="B31:B39"/>
    <mergeCell ref="B40:B48"/>
    <mergeCell ref="B49:B52"/>
    <mergeCell ref="B73:B74"/>
    <mergeCell ref="A114:A117"/>
    <mergeCell ref="B114:B117"/>
    <mergeCell ref="A59:A74"/>
    <mergeCell ref="B89:B97"/>
    <mergeCell ref="B108:B110"/>
    <mergeCell ref="A76:A88"/>
    <mergeCell ref="B60:B62"/>
    <mergeCell ref="B63:B65"/>
    <mergeCell ref="B66:B68"/>
    <mergeCell ref="B69:B71"/>
    <mergeCell ref="B105:B107"/>
    <mergeCell ref="A89:A107"/>
    <mergeCell ref="B111:B113"/>
    <mergeCell ref="A108:A113"/>
    <mergeCell ref="B98:B101"/>
    <mergeCell ref="B102:B104"/>
  </mergeCells>
  <printOptions horizontalCentered="1"/>
  <pageMargins left="0.4330708661417323" right="0.15748031496062992" top="0.7480314960629921" bottom="0.6692913385826772" header="0.5118110236220472" footer="0.5118110236220472"/>
  <pageSetup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shang1111</dc:creator>
  <cp:keywords/>
  <dc:description/>
  <cp:lastModifiedBy>mm</cp:lastModifiedBy>
  <cp:lastPrinted>2019-06-18T03:34:01Z</cp:lastPrinted>
  <dcterms:created xsi:type="dcterms:W3CDTF">2015-05-19T09:25:50Z</dcterms:created>
  <dcterms:modified xsi:type="dcterms:W3CDTF">2019-06-18T03:34:53Z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