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22950" windowHeight="9540"/>
  </bookViews>
  <sheets>
    <sheet name="进入体检人员名单" sheetId="2" r:id="rId1"/>
  </sheets>
  <calcPr calcId="125725"/>
</workbook>
</file>

<file path=xl/calcChain.xml><?xml version="1.0" encoding="utf-8"?>
<calcChain xmlns="http://schemas.openxmlformats.org/spreadsheetml/2006/main">
  <c r="L120" i="2"/>
  <c r="M120" s="1"/>
  <c r="L114"/>
  <c r="L115"/>
  <c r="L113"/>
  <c r="J114"/>
  <c r="J115"/>
  <c r="J113"/>
  <c r="L107"/>
  <c r="L108"/>
  <c r="L109"/>
  <c r="M109" s="1"/>
  <c r="L110"/>
  <c r="L106"/>
  <c r="J107"/>
  <c r="J108"/>
  <c r="J109"/>
  <c r="J110"/>
  <c r="J111"/>
  <c r="J106"/>
  <c r="J89"/>
  <c r="M110"/>
  <c r="L79"/>
  <c r="L80"/>
  <c r="L81"/>
  <c r="L82"/>
  <c r="L83"/>
  <c r="L84"/>
  <c r="L85"/>
  <c r="L86"/>
  <c r="L87"/>
  <c r="L88"/>
  <c r="J79"/>
  <c r="J80"/>
  <c r="J81"/>
  <c r="J82"/>
  <c r="J83"/>
  <c r="J84"/>
  <c r="J85"/>
  <c r="J86"/>
  <c r="J87"/>
  <c r="J88"/>
  <c r="L61"/>
  <c r="L62"/>
  <c r="L63"/>
  <c r="L64"/>
  <c r="L65"/>
  <c r="L66"/>
  <c r="J61"/>
  <c r="J62"/>
  <c r="J63"/>
  <c r="J64"/>
  <c r="J65"/>
  <c r="J66"/>
  <c r="L69"/>
  <c r="L70"/>
  <c r="L71"/>
  <c r="L72"/>
  <c r="L73"/>
  <c r="L74"/>
  <c r="L75"/>
  <c r="L76"/>
  <c r="J69"/>
  <c r="J70"/>
  <c r="M70" s="1"/>
  <c r="J71"/>
  <c r="M71" s="1"/>
  <c r="J72"/>
  <c r="M72" s="1"/>
  <c r="J73"/>
  <c r="M73" s="1"/>
  <c r="J74"/>
  <c r="M74" s="1"/>
  <c r="J75"/>
  <c r="M75" s="1"/>
  <c r="J76"/>
  <c r="M76" s="1"/>
  <c r="L50"/>
  <c r="L51"/>
  <c r="L52"/>
  <c r="L53"/>
  <c r="L54"/>
  <c r="L55"/>
  <c r="L57"/>
  <c r="L58"/>
  <c r="J50"/>
  <c r="M50" s="1"/>
  <c r="J51"/>
  <c r="M51" s="1"/>
  <c r="J52"/>
  <c r="M52" s="1"/>
  <c r="J53"/>
  <c r="M53" s="1"/>
  <c r="J54"/>
  <c r="M54" s="1"/>
  <c r="J55"/>
  <c r="M55" s="1"/>
  <c r="J56"/>
  <c r="J57"/>
  <c r="L41"/>
  <c r="L42"/>
  <c r="L43"/>
  <c r="L44"/>
  <c r="L45"/>
  <c r="L46"/>
  <c r="L47"/>
  <c r="L48"/>
  <c r="J41"/>
  <c r="M41" s="1"/>
  <c r="J42"/>
  <c r="M42" s="1"/>
  <c r="J43"/>
  <c r="M43" s="1"/>
  <c r="J44"/>
  <c r="M44" s="1"/>
  <c r="J45"/>
  <c r="M45" s="1"/>
  <c r="J46"/>
  <c r="M46" s="1"/>
  <c r="J47"/>
  <c r="M47" s="1"/>
  <c r="J48"/>
  <c r="M48" s="1"/>
  <c r="J4"/>
  <c r="L4"/>
  <c r="J5"/>
  <c r="L5"/>
  <c r="J6"/>
  <c r="L6"/>
  <c r="J7"/>
  <c r="L7"/>
  <c r="J8"/>
  <c r="L8"/>
  <c r="J9"/>
  <c r="J11"/>
  <c r="L11"/>
  <c r="J12"/>
  <c r="L12"/>
  <c r="J13"/>
  <c r="L13"/>
  <c r="J14"/>
  <c r="L14"/>
  <c r="J15"/>
  <c r="L15"/>
  <c r="J16"/>
  <c r="L16"/>
  <c r="J18"/>
  <c r="L18"/>
  <c r="J19"/>
  <c r="L19"/>
  <c r="J20"/>
  <c r="L20"/>
  <c r="J21"/>
  <c r="L21"/>
  <c r="J22"/>
  <c r="L22"/>
  <c r="J23"/>
  <c r="J25"/>
  <c r="L25"/>
  <c r="J26"/>
  <c r="L26"/>
  <c r="J27"/>
  <c r="L27"/>
  <c r="J28"/>
  <c r="L28"/>
  <c r="J29"/>
  <c r="L29"/>
  <c r="J30"/>
  <c r="L30"/>
  <c r="J32"/>
  <c r="L32"/>
  <c r="J33"/>
  <c r="L33"/>
  <c r="J34"/>
  <c r="L34"/>
  <c r="J35"/>
  <c r="L35"/>
  <c r="J36"/>
  <c r="L36"/>
  <c r="J37"/>
  <c r="L37"/>
  <c r="J38"/>
  <c r="L38"/>
  <c r="J40"/>
  <c r="L40"/>
  <c r="A50"/>
  <c r="L56"/>
  <c r="J58"/>
  <c r="J60"/>
  <c r="L60"/>
  <c r="J68"/>
  <c r="L68"/>
  <c r="J78"/>
  <c r="L78"/>
  <c r="J91"/>
  <c r="L91"/>
  <c r="J92"/>
  <c r="L92"/>
  <c r="J93"/>
  <c r="L93"/>
  <c r="J94"/>
  <c r="L94"/>
  <c r="J95"/>
  <c r="L95"/>
  <c r="J96"/>
  <c r="L96"/>
  <c r="J97"/>
  <c r="L97"/>
  <c r="J98"/>
  <c r="L98"/>
  <c r="J99"/>
  <c r="L99"/>
  <c r="J100"/>
  <c r="L100"/>
  <c r="J101"/>
  <c r="L101"/>
  <c r="J102"/>
  <c r="L102"/>
  <c r="J103"/>
  <c r="L103"/>
  <c r="J104"/>
  <c r="L104"/>
  <c r="A113"/>
  <c r="A117"/>
  <c r="J117"/>
  <c r="L117"/>
  <c r="J118"/>
  <c r="L118"/>
  <c r="J119"/>
  <c r="L119"/>
  <c r="J120"/>
  <c r="M108" l="1"/>
  <c r="M69"/>
  <c r="M86"/>
  <c r="M87"/>
  <c r="M83"/>
  <c r="M79"/>
  <c r="M85"/>
  <c r="M81"/>
  <c r="M82"/>
  <c r="M88"/>
  <c r="M84"/>
  <c r="M80"/>
  <c r="M58"/>
  <c r="M64"/>
  <c r="M57"/>
  <c r="M65"/>
  <c r="M61"/>
  <c r="M119"/>
  <c r="M117"/>
  <c r="M103"/>
  <c r="M99"/>
  <c r="M95"/>
  <c r="M7"/>
  <c r="M63"/>
  <c r="M5"/>
  <c r="M66"/>
  <c r="M62"/>
  <c r="M118"/>
  <c r="M114"/>
  <c r="M104"/>
  <c r="M68"/>
  <c r="M60"/>
  <c r="M56"/>
  <c r="M40"/>
  <c r="M37"/>
  <c r="M35"/>
  <c r="M33"/>
  <c r="M26"/>
  <c r="M38"/>
  <c r="M107"/>
  <c r="M98"/>
  <c r="M78"/>
  <c r="M14"/>
  <c r="M21"/>
  <c r="M19"/>
  <c r="M22"/>
  <c r="M15"/>
  <c r="M13"/>
  <c r="M11"/>
  <c r="M93"/>
  <c r="M30"/>
  <c r="M102"/>
  <c r="M12"/>
  <c r="M115"/>
  <c r="M113"/>
  <c r="M96"/>
  <c r="M94"/>
  <c r="M92"/>
  <c r="M32"/>
  <c r="M27"/>
  <c r="M20"/>
  <c r="M6"/>
  <c r="M4"/>
  <c r="M97"/>
  <c r="M25"/>
  <c r="M101"/>
  <c r="M29"/>
  <c r="M106"/>
  <c r="M100"/>
  <c r="M91"/>
  <c r="M36"/>
  <c r="M34"/>
  <c r="M28"/>
  <c r="M18"/>
  <c r="M16"/>
  <c r="M8"/>
</calcChain>
</file>

<file path=xl/sharedStrings.xml><?xml version="1.0" encoding="utf-8"?>
<sst xmlns="http://schemas.openxmlformats.org/spreadsheetml/2006/main" count="506" uniqueCount="293">
  <si>
    <t>72.00</t>
  </si>
  <si>
    <t>71.00</t>
  </si>
  <si>
    <t>70.50</t>
  </si>
  <si>
    <t>66.00</t>
  </si>
  <si>
    <t>68.00</t>
  </si>
  <si>
    <t>69.50</t>
  </si>
  <si>
    <t>69.00</t>
  </si>
  <si>
    <t>67.00</t>
  </si>
  <si>
    <t>65.00</t>
  </si>
  <si>
    <t>66.50</t>
  </si>
  <si>
    <t>62.50</t>
  </si>
  <si>
    <t>68.50</t>
  </si>
  <si>
    <t>61.50</t>
  </si>
  <si>
    <t>62.00</t>
  </si>
  <si>
    <t>65.50</t>
  </si>
  <si>
    <t>67.50</t>
  </si>
  <si>
    <t>60.00</t>
  </si>
  <si>
    <t>59.00</t>
  </si>
  <si>
    <t>64.00</t>
  </si>
  <si>
    <t>59.50</t>
  </si>
  <si>
    <t>71.50</t>
  </si>
  <si>
    <t>60.50</t>
  </si>
  <si>
    <t>57.50</t>
  </si>
  <si>
    <t>56.50</t>
  </si>
  <si>
    <t>61.00</t>
  </si>
  <si>
    <t>55.50</t>
  </si>
  <si>
    <t>56.00</t>
  </si>
  <si>
    <t>57.00</t>
  </si>
  <si>
    <t>58.00</t>
  </si>
  <si>
    <t>1617001032119</t>
  </si>
  <si>
    <t>1617001032129</t>
  </si>
  <si>
    <t>1617001032124</t>
  </si>
  <si>
    <t>1617001032120</t>
  </si>
  <si>
    <t>58.50</t>
  </si>
  <si>
    <t>55.00</t>
  </si>
  <si>
    <t>1617001032125</t>
  </si>
  <si>
    <t>50.50</t>
  </si>
  <si>
    <t>1617001032122</t>
  </si>
  <si>
    <t>50.00</t>
  </si>
  <si>
    <t>数学与运用数学、教育学（数学方向）</t>
    <phoneticPr fontId="6" type="noConversion"/>
  </si>
  <si>
    <r>
      <rPr>
        <b/>
        <sz val="11"/>
        <color indexed="8"/>
        <rFont val="仿宋"/>
        <family val="3"/>
        <charset val="134"/>
      </rPr>
      <t>岗位代码</t>
    </r>
  </si>
  <si>
    <r>
      <rPr>
        <b/>
        <sz val="11"/>
        <color indexed="8"/>
        <rFont val="仿宋"/>
        <family val="3"/>
        <charset val="134"/>
      </rPr>
      <t>招聘单位</t>
    </r>
  </si>
  <si>
    <r>
      <rPr>
        <b/>
        <sz val="11"/>
        <color indexed="8"/>
        <rFont val="仿宋"/>
        <family val="3"/>
        <charset val="134"/>
      </rPr>
      <t>招聘专业</t>
    </r>
  </si>
  <si>
    <r>
      <rPr>
        <b/>
        <sz val="11"/>
        <color indexed="8"/>
        <rFont val="仿宋"/>
        <family val="3"/>
        <charset val="134"/>
      </rPr>
      <t>招聘人数</t>
    </r>
  </si>
  <si>
    <r>
      <rPr>
        <b/>
        <sz val="11"/>
        <color indexed="8"/>
        <rFont val="仿宋"/>
        <family val="3"/>
        <charset val="134"/>
      </rPr>
      <t>考号</t>
    </r>
  </si>
  <si>
    <r>
      <rPr>
        <b/>
        <sz val="11"/>
        <color indexed="8"/>
        <rFont val="仿宋"/>
        <family val="3"/>
        <charset val="134"/>
      </rPr>
      <t>姓名</t>
    </r>
  </si>
  <si>
    <r>
      <rPr>
        <b/>
        <sz val="11"/>
        <color indexed="8"/>
        <rFont val="仿宋"/>
        <family val="3"/>
        <charset val="134"/>
      </rPr>
      <t>笔试成绩</t>
    </r>
  </si>
  <si>
    <r>
      <rPr>
        <b/>
        <sz val="11"/>
        <color indexed="8"/>
        <rFont val="仿宋"/>
        <family val="3"/>
        <charset val="134"/>
      </rPr>
      <t>面试成绩</t>
    </r>
  </si>
  <si>
    <r>
      <rPr>
        <b/>
        <sz val="11"/>
        <color indexed="8"/>
        <rFont val="仿宋"/>
        <family val="3"/>
        <charset val="134"/>
      </rPr>
      <t>考试总成绩</t>
    </r>
  </si>
  <si>
    <r>
      <rPr>
        <b/>
        <sz val="11"/>
        <color indexed="8"/>
        <rFont val="仿宋"/>
        <family val="3"/>
        <charset val="134"/>
      </rPr>
      <t>备注</t>
    </r>
  </si>
  <si>
    <r>
      <rPr>
        <b/>
        <sz val="11"/>
        <color indexed="8"/>
        <rFont val="仿宋"/>
        <family val="3"/>
        <charset val="134"/>
      </rPr>
      <t>公共科目成绩</t>
    </r>
  </si>
  <si>
    <r>
      <rPr>
        <b/>
        <sz val="11"/>
        <color indexed="8"/>
        <rFont val="仿宋"/>
        <family val="3"/>
        <charset val="134"/>
      </rPr>
      <t>政策性
加分</t>
    </r>
  </si>
  <si>
    <r>
      <rPr>
        <b/>
        <sz val="11"/>
        <color indexed="8"/>
        <rFont val="仿宋"/>
        <family val="3"/>
        <charset val="134"/>
      </rPr>
      <t>笔试总成绩</t>
    </r>
  </si>
  <si>
    <r>
      <rPr>
        <b/>
        <sz val="11"/>
        <color indexed="8"/>
        <rFont val="仿宋"/>
        <family val="3"/>
        <charset val="134"/>
      </rPr>
      <t>笔试折合成绩</t>
    </r>
  </si>
  <si>
    <r>
      <rPr>
        <b/>
        <sz val="11"/>
        <color indexed="8"/>
        <rFont val="仿宋"/>
        <family val="3"/>
        <charset val="134"/>
      </rPr>
      <t>面试原始成绩</t>
    </r>
  </si>
  <si>
    <r>
      <rPr>
        <b/>
        <sz val="11"/>
        <color indexed="8"/>
        <rFont val="仿宋"/>
        <family val="3"/>
        <charset val="134"/>
      </rPr>
      <t>面试折合成绩</t>
    </r>
  </si>
  <si>
    <r>
      <rPr>
        <sz val="11"/>
        <rFont val="仿宋_GB2312"/>
        <family val="3"/>
        <charset val="134"/>
      </rPr>
      <t>遂宁经济技术开发区（城区高中学校）</t>
    </r>
    <phoneticPr fontId="6" type="noConversion"/>
  </si>
  <si>
    <r>
      <rPr>
        <sz val="11"/>
        <rFont val="Arial"/>
        <family val="2"/>
      </rPr>
      <t>柴敏</t>
    </r>
  </si>
  <si>
    <r>
      <rPr>
        <sz val="11"/>
        <rFont val="Arial"/>
        <family val="2"/>
      </rPr>
      <t>蒲晓清</t>
    </r>
  </si>
  <si>
    <r>
      <rPr>
        <sz val="11"/>
        <rFont val="Arial"/>
        <family val="2"/>
      </rPr>
      <t>陈义富</t>
    </r>
  </si>
  <si>
    <r>
      <rPr>
        <sz val="11"/>
        <rFont val="Arial"/>
        <family val="2"/>
      </rPr>
      <t>姚志颖</t>
    </r>
  </si>
  <si>
    <r>
      <rPr>
        <sz val="11"/>
        <rFont val="Arial"/>
        <family val="2"/>
      </rPr>
      <t>张欢欢</t>
    </r>
  </si>
  <si>
    <r>
      <rPr>
        <sz val="11"/>
        <rFont val="Arial"/>
        <family val="2"/>
      </rPr>
      <t>杨娅彤</t>
    </r>
  </si>
  <si>
    <t>1617002032207</t>
  </si>
  <si>
    <t>1617002032209</t>
  </si>
  <si>
    <t>1617002032210</t>
  </si>
  <si>
    <t>63.50</t>
  </si>
  <si>
    <t>1617002032203</t>
  </si>
  <si>
    <t>1617002032202</t>
  </si>
  <si>
    <t>52.00</t>
  </si>
  <si>
    <t>1617002032211</t>
  </si>
  <si>
    <t>1617003032216</t>
  </si>
  <si>
    <t>1617003032219</t>
  </si>
  <si>
    <t>1617003032225</t>
  </si>
  <si>
    <t>1617003032220</t>
  </si>
  <si>
    <t>1617003032221</t>
  </si>
  <si>
    <t>1617004032305</t>
  </si>
  <si>
    <t>1617004032304</t>
  </si>
  <si>
    <t>1617004032226</t>
  </si>
  <si>
    <t>1617004032230</t>
  </si>
  <si>
    <t>1617004032303</t>
  </si>
  <si>
    <t>1617004032228</t>
  </si>
  <si>
    <t>54.50</t>
  </si>
  <si>
    <t>1617005032311</t>
  </si>
  <si>
    <t>1617005032312</t>
  </si>
  <si>
    <t>1617005032320</t>
  </si>
  <si>
    <t>1617005032324</t>
  </si>
  <si>
    <t>1617005032315</t>
  </si>
  <si>
    <t>1617005032317</t>
  </si>
  <si>
    <t>1617005032402</t>
  </si>
  <si>
    <r>
      <rPr>
        <sz val="11"/>
        <rFont val="Arial"/>
        <family val="2"/>
      </rPr>
      <t>卢秀娟</t>
    </r>
  </si>
  <si>
    <r>
      <rPr>
        <sz val="11"/>
        <rFont val="Arial"/>
        <family val="2"/>
      </rPr>
      <t>邓娇</t>
    </r>
  </si>
  <si>
    <r>
      <rPr>
        <sz val="11"/>
        <rFont val="Arial"/>
        <family val="2"/>
      </rPr>
      <t>卢梅</t>
    </r>
  </si>
  <si>
    <r>
      <rPr>
        <sz val="11"/>
        <rFont val="Arial"/>
        <family val="2"/>
      </rPr>
      <t>林华</t>
    </r>
  </si>
  <si>
    <r>
      <rPr>
        <sz val="11"/>
        <rFont val="Arial"/>
        <family val="2"/>
      </rPr>
      <t>朱丽华</t>
    </r>
  </si>
  <si>
    <r>
      <rPr>
        <sz val="11"/>
        <rFont val="Arial"/>
        <family val="2"/>
      </rPr>
      <t>郭美琦</t>
    </r>
  </si>
  <si>
    <r>
      <rPr>
        <sz val="11"/>
        <rFont val="Arial"/>
        <family val="2"/>
      </rPr>
      <t>滕宁波</t>
    </r>
  </si>
  <si>
    <t>遂宁经济技术开发区（城区高中学校）</t>
    <phoneticPr fontId="6" type="noConversion"/>
  </si>
  <si>
    <t>历史学、教育学（历史方向）</t>
    <phoneticPr fontId="6" type="noConversion"/>
  </si>
  <si>
    <r>
      <rPr>
        <sz val="11"/>
        <rFont val="Arial"/>
        <family val="2"/>
      </rPr>
      <t>何海燕</t>
    </r>
  </si>
  <si>
    <r>
      <rPr>
        <sz val="11"/>
        <rFont val="Arial"/>
        <family val="2"/>
      </rPr>
      <t>张婷婷</t>
    </r>
  </si>
  <si>
    <r>
      <rPr>
        <sz val="11"/>
        <rFont val="Arial"/>
        <family val="2"/>
      </rPr>
      <t>廖瑶</t>
    </r>
  </si>
  <si>
    <r>
      <rPr>
        <sz val="11"/>
        <rFont val="Arial"/>
        <family val="2"/>
      </rPr>
      <t>封小娟</t>
    </r>
  </si>
  <si>
    <r>
      <rPr>
        <sz val="11"/>
        <rFont val="Arial"/>
        <family val="2"/>
      </rPr>
      <t>杨玥</t>
    </r>
  </si>
  <si>
    <r>
      <rPr>
        <sz val="11"/>
        <rFont val="Arial"/>
        <family val="2"/>
      </rPr>
      <t>谢晓甜</t>
    </r>
  </si>
  <si>
    <t>地理科学、教育学（地理方向）</t>
    <phoneticPr fontId="6" type="noConversion"/>
  </si>
  <si>
    <r>
      <rPr>
        <sz val="11"/>
        <rFont val="Arial"/>
        <family val="2"/>
      </rPr>
      <t>张茂君</t>
    </r>
  </si>
  <si>
    <r>
      <rPr>
        <sz val="11"/>
        <rFont val="Arial"/>
        <family val="2"/>
      </rPr>
      <t>唐悦笑</t>
    </r>
  </si>
  <si>
    <r>
      <rPr>
        <sz val="11"/>
        <rFont val="Arial"/>
        <family val="2"/>
      </rPr>
      <t>王翛冉</t>
    </r>
  </si>
  <si>
    <r>
      <rPr>
        <sz val="11"/>
        <rFont val="Arial"/>
        <family val="2"/>
      </rPr>
      <t>李婷</t>
    </r>
  </si>
  <si>
    <r>
      <rPr>
        <sz val="11"/>
        <rFont val="Arial"/>
        <family val="2"/>
      </rPr>
      <t>赵俊</t>
    </r>
  </si>
  <si>
    <r>
      <rPr>
        <sz val="11"/>
        <rFont val="Arial"/>
        <family val="2"/>
      </rPr>
      <t>廖冬菊</t>
    </r>
  </si>
  <si>
    <t>遂宁经济技术开发区（城区学校）</t>
    <phoneticPr fontId="6" type="noConversion"/>
  </si>
  <si>
    <t>物理学、教育学（物理方向）</t>
    <phoneticPr fontId="6" type="noConversion"/>
  </si>
  <si>
    <r>
      <rPr>
        <sz val="11"/>
        <rFont val="Arial"/>
        <family val="2"/>
      </rPr>
      <t>肖月</t>
    </r>
  </si>
  <si>
    <r>
      <rPr>
        <sz val="11"/>
        <rFont val="Arial"/>
        <family val="2"/>
      </rPr>
      <t>陈俊怡</t>
    </r>
  </si>
  <si>
    <r>
      <rPr>
        <sz val="11"/>
        <rFont val="Arial"/>
        <family val="2"/>
      </rPr>
      <t>李晓澜</t>
    </r>
  </si>
  <si>
    <r>
      <rPr>
        <sz val="11"/>
        <rFont val="Arial"/>
        <family val="2"/>
      </rPr>
      <t>邓丽娟</t>
    </r>
  </si>
  <si>
    <r>
      <rPr>
        <sz val="11"/>
        <rFont val="Arial"/>
        <family val="2"/>
      </rPr>
      <t>曾乾海</t>
    </r>
  </si>
  <si>
    <t>1617006032417</t>
  </si>
  <si>
    <t>1617006032421</t>
  </si>
  <si>
    <t>1617006032408</t>
  </si>
  <si>
    <t>1617006032409</t>
  </si>
  <si>
    <t>1617006032411</t>
  </si>
  <si>
    <t>1617006032414</t>
  </si>
  <si>
    <t>1617006032416</t>
  </si>
  <si>
    <t>63.00</t>
  </si>
  <si>
    <t>1617006032405</t>
  </si>
  <si>
    <t>1617006032415</t>
  </si>
  <si>
    <t>1617007032505</t>
  </si>
  <si>
    <t>1617007032512</t>
  </si>
  <si>
    <t>1617007032429</t>
  </si>
  <si>
    <t>1617007032507</t>
  </si>
  <si>
    <t>1617007032503</t>
  </si>
  <si>
    <t>1617007032504</t>
  </si>
  <si>
    <t>1617007032430</t>
  </si>
  <si>
    <t>1617007032510</t>
  </si>
  <si>
    <t>1617007032509</t>
  </si>
  <si>
    <t>1617008032523</t>
  </si>
  <si>
    <t>1617008032517</t>
  </si>
  <si>
    <t>1617008032518</t>
  </si>
  <si>
    <t>1617008032516</t>
  </si>
  <si>
    <t>1617008032529</t>
  </si>
  <si>
    <t>53.50</t>
  </si>
  <si>
    <t>1617008032519</t>
  </si>
  <si>
    <t>1617008032525</t>
  </si>
  <si>
    <t>53.00</t>
  </si>
  <si>
    <t>1617009032608</t>
  </si>
  <si>
    <t>1617009032611</t>
  </si>
  <si>
    <t>1617009032602</t>
  </si>
  <si>
    <t>1617009032603</t>
  </si>
  <si>
    <t>1617009032624</t>
  </si>
  <si>
    <t>1617009032620</t>
  </si>
  <si>
    <t>1617009032628</t>
  </si>
  <si>
    <t>1617009032704</t>
  </si>
  <si>
    <t>1617009032605</t>
  </si>
  <si>
    <t>1617010032713</t>
  </si>
  <si>
    <t>1617010032717</t>
  </si>
  <si>
    <t>1617010032722</t>
  </si>
  <si>
    <t>1617010032725</t>
  </si>
  <si>
    <t>1617010032707</t>
  </si>
  <si>
    <t>1617010032712</t>
  </si>
  <si>
    <t>1617010032721</t>
  </si>
  <si>
    <t>1617010032726</t>
  </si>
  <si>
    <t>1617010032708</t>
  </si>
  <si>
    <t>1617010032710</t>
  </si>
  <si>
    <t>1617010032724</t>
  </si>
  <si>
    <t>1617011032814</t>
  </si>
  <si>
    <t>1617011032815</t>
  </si>
  <si>
    <t>1617011032811</t>
  </si>
  <si>
    <t>64.50</t>
  </si>
  <si>
    <t>1617011032730</t>
  </si>
  <si>
    <t>1617011032809</t>
  </si>
  <si>
    <t>1617011032802</t>
  </si>
  <si>
    <t>1617011032807</t>
  </si>
  <si>
    <t>1617011032806</t>
  </si>
  <si>
    <t>1617011032816</t>
  </si>
  <si>
    <t>1617011032813</t>
  </si>
  <si>
    <t>1617011032729</t>
  </si>
  <si>
    <t>1617011032803</t>
  </si>
  <si>
    <t>1617011032810</t>
  </si>
  <si>
    <t>1617011032801</t>
  </si>
  <si>
    <t>1617012032818</t>
  </si>
  <si>
    <t>1617012032817</t>
  </si>
  <si>
    <t>1617012032910</t>
  </si>
  <si>
    <t>1617012032828</t>
  </si>
  <si>
    <t>1617012032826</t>
  </si>
  <si>
    <t>1617012032907</t>
  </si>
  <si>
    <t>缺考</t>
    <phoneticPr fontId="6" type="noConversion"/>
  </si>
  <si>
    <t>1617013032912</t>
  </si>
  <si>
    <t>1617013032920</t>
  </si>
  <si>
    <t>1617013032924</t>
  </si>
  <si>
    <t>2617014034529</t>
  </si>
  <si>
    <t>2617014034512</t>
  </si>
  <si>
    <t>2617014034513</t>
  </si>
  <si>
    <t>2617014034526</t>
  </si>
  <si>
    <t>化学、教育学（化学方向）</t>
    <phoneticPr fontId="6" type="noConversion"/>
  </si>
  <si>
    <t>汉语言文学、小学教育（语文方向，含全科）</t>
    <phoneticPr fontId="6" type="noConversion"/>
  </si>
  <si>
    <r>
      <rPr>
        <sz val="11"/>
        <rFont val="Arial"/>
        <family val="2"/>
      </rPr>
      <t>袁英</t>
    </r>
  </si>
  <si>
    <r>
      <rPr>
        <sz val="11"/>
        <rFont val="Arial"/>
        <family val="2"/>
      </rPr>
      <t>强燕</t>
    </r>
  </si>
  <si>
    <r>
      <rPr>
        <sz val="11"/>
        <rFont val="Arial"/>
        <family val="2"/>
      </rPr>
      <t>罗唐</t>
    </r>
  </si>
  <si>
    <r>
      <rPr>
        <sz val="11"/>
        <rFont val="Arial"/>
        <family val="2"/>
      </rPr>
      <t>陈圆圆</t>
    </r>
  </si>
  <si>
    <r>
      <rPr>
        <sz val="11"/>
        <rFont val="Arial"/>
        <family val="2"/>
      </rPr>
      <t>张敏</t>
    </r>
  </si>
  <si>
    <r>
      <rPr>
        <sz val="11"/>
        <rFont val="Arial"/>
        <family val="2"/>
      </rPr>
      <t>赵婷婷</t>
    </r>
  </si>
  <si>
    <r>
      <rPr>
        <sz val="11"/>
        <rFont val="Arial"/>
        <family val="2"/>
      </rPr>
      <t>易维静</t>
    </r>
  </si>
  <si>
    <r>
      <rPr>
        <sz val="11"/>
        <rFont val="Arial"/>
        <family val="2"/>
      </rPr>
      <t>蒋琴</t>
    </r>
  </si>
  <si>
    <r>
      <rPr>
        <sz val="11"/>
        <rFont val="Arial"/>
        <family val="2"/>
      </rPr>
      <t>王涛华</t>
    </r>
  </si>
  <si>
    <t>数学与运用数学、小学教育（数学方向，含全科）</t>
    <phoneticPr fontId="6" type="noConversion"/>
  </si>
  <si>
    <r>
      <rPr>
        <sz val="11"/>
        <rFont val="Arial"/>
        <family val="2"/>
      </rPr>
      <t>邓瑾</t>
    </r>
  </si>
  <si>
    <r>
      <rPr>
        <sz val="11"/>
        <rFont val="Arial"/>
        <family val="2"/>
      </rPr>
      <t>阳帆</t>
    </r>
  </si>
  <si>
    <r>
      <rPr>
        <sz val="11"/>
        <rFont val="Arial"/>
        <family val="2"/>
      </rPr>
      <t>蒲雪梅</t>
    </r>
  </si>
  <si>
    <r>
      <rPr>
        <sz val="11"/>
        <rFont val="Arial"/>
        <family val="2"/>
      </rPr>
      <t>蒋红</t>
    </r>
  </si>
  <si>
    <r>
      <rPr>
        <sz val="11"/>
        <rFont val="Arial"/>
        <family val="2"/>
      </rPr>
      <t>李昱君</t>
    </r>
  </si>
  <si>
    <r>
      <rPr>
        <sz val="11"/>
        <rFont val="Arial"/>
        <family val="2"/>
      </rPr>
      <t>唐双琦</t>
    </r>
  </si>
  <si>
    <r>
      <rPr>
        <sz val="11"/>
        <rFont val="Arial"/>
        <family val="2"/>
      </rPr>
      <t>赵静晖</t>
    </r>
  </si>
  <si>
    <r>
      <rPr>
        <sz val="11"/>
        <rFont val="Arial"/>
        <family val="2"/>
      </rPr>
      <t>张余</t>
    </r>
  </si>
  <si>
    <r>
      <rPr>
        <sz val="11"/>
        <rFont val="Arial"/>
        <family val="2"/>
      </rPr>
      <t>李倩</t>
    </r>
  </si>
  <si>
    <t>计算机科学与技术、信息管理、通讯工程</t>
    <phoneticPr fontId="6" type="noConversion"/>
  </si>
  <si>
    <r>
      <rPr>
        <sz val="11"/>
        <rFont val="Arial"/>
        <family val="2"/>
      </rPr>
      <t>吴林</t>
    </r>
  </si>
  <si>
    <r>
      <rPr>
        <sz val="11"/>
        <rFont val="Arial"/>
        <family val="2"/>
      </rPr>
      <t>李洪琴</t>
    </r>
  </si>
  <si>
    <r>
      <rPr>
        <sz val="11"/>
        <rFont val="Arial"/>
        <family val="2"/>
      </rPr>
      <t>彭云</t>
    </r>
  </si>
  <si>
    <r>
      <rPr>
        <sz val="11"/>
        <rFont val="Arial"/>
        <family val="2"/>
      </rPr>
      <t>陆淇</t>
    </r>
  </si>
  <si>
    <r>
      <rPr>
        <sz val="11"/>
        <rFont val="Arial"/>
        <family val="2"/>
      </rPr>
      <t>唐静</t>
    </r>
  </si>
  <si>
    <r>
      <rPr>
        <sz val="11"/>
        <rFont val="Arial"/>
        <family val="2"/>
      </rPr>
      <t>杨菊芬</t>
    </r>
  </si>
  <si>
    <r>
      <rPr>
        <sz val="11"/>
        <rFont val="Arial"/>
        <family val="2"/>
      </rPr>
      <t>林雷</t>
    </r>
  </si>
  <si>
    <t>53</t>
    <phoneticPr fontId="6" type="noConversion"/>
  </si>
  <si>
    <t>遂宁经济技术开发区（城区学校附设幼儿园）</t>
    <phoneticPr fontId="6" type="noConversion"/>
  </si>
  <si>
    <t>学前教育</t>
    <phoneticPr fontId="6" type="noConversion"/>
  </si>
  <si>
    <r>
      <rPr>
        <sz val="11"/>
        <rFont val="Arial"/>
        <family val="2"/>
      </rPr>
      <t>杨佳</t>
    </r>
  </si>
  <si>
    <r>
      <rPr>
        <sz val="11"/>
        <rFont val="Arial"/>
        <family val="2"/>
      </rPr>
      <t>舒丹</t>
    </r>
  </si>
  <si>
    <r>
      <rPr>
        <sz val="11"/>
        <rFont val="Arial"/>
        <family val="2"/>
      </rPr>
      <t>徐嘉丽</t>
    </r>
  </si>
  <si>
    <r>
      <rPr>
        <sz val="11"/>
        <rFont val="Arial"/>
        <family val="2"/>
      </rPr>
      <t>梁媚</t>
    </r>
  </si>
  <si>
    <r>
      <rPr>
        <sz val="11"/>
        <rFont val="Arial"/>
        <family val="2"/>
      </rPr>
      <t>潘茜</t>
    </r>
  </si>
  <si>
    <r>
      <rPr>
        <sz val="11"/>
        <rFont val="Arial"/>
        <family val="2"/>
      </rPr>
      <t>梅梓钰</t>
    </r>
  </si>
  <si>
    <r>
      <rPr>
        <sz val="11"/>
        <rFont val="Arial"/>
        <family val="2"/>
      </rPr>
      <t>胡蓉</t>
    </r>
  </si>
  <si>
    <r>
      <rPr>
        <sz val="11"/>
        <rFont val="Arial"/>
        <family val="2"/>
      </rPr>
      <t>邓良丹</t>
    </r>
  </si>
  <si>
    <r>
      <rPr>
        <sz val="11"/>
        <rFont val="Arial"/>
        <family val="2"/>
      </rPr>
      <t>田甜</t>
    </r>
  </si>
  <si>
    <t>遂宁经济技术开发区（乡区学校）</t>
    <phoneticPr fontId="6" type="noConversion"/>
  </si>
  <si>
    <r>
      <rPr>
        <sz val="11"/>
        <rFont val="Arial"/>
        <family val="2"/>
      </rPr>
      <t>邹祺</t>
    </r>
  </si>
  <si>
    <r>
      <rPr>
        <sz val="11"/>
        <rFont val="Arial"/>
        <family val="2"/>
      </rPr>
      <t>李丹</t>
    </r>
  </si>
  <si>
    <r>
      <rPr>
        <sz val="11"/>
        <rFont val="Arial"/>
        <family val="2"/>
      </rPr>
      <t>彭琴琴</t>
    </r>
  </si>
  <si>
    <r>
      <rPr>
        <sz val="11"/>
        <rFont val="Arial"/>
        <family val="2"/>
      </rPr>
      <t>鞠天雨</t>
    </r>
  </si>
  <si>
    <r>
      <rPr>
        <sz val="11"/>
        <rFont val="Arial"/>
        <family val="2"/>
      </rPr>
      <t>鲜珊珊</t>
    </r>
  </si>
  <si>
    <r>
      <rPr>
        <sz val="11"/>
        <rFont val="Arial"/>
        <family val="2"/>
      </rPr>
      <t>熊丹</t>
    </r>
  </si>
  <si>
    <r>
      <rPr>
        <sz val="11"/>
        <rFont val="Arial"/>
        <family val="2"/>
      </rPr>
      <t>田语桐</t>
    </r>
  </si>
  <si>
    <r>
      <rPr>
        <sz val="11"/>
        <rFont val="Arial"/>
        <family val="2"/>
      </rPr>
      <t>周虹</t>
    </r>
  </si>
  <si>
    <r>
      <rPr>
        <sz val="11"/>
        <rFont val="Arial"/>
        <family val="2"/>
      </rPr>
      <t>张绿绿</t>
    </r>
  </si>
  <si>
    <r>
      <rPr>
        <sz val="11"/>
        <rFont val="Arial"/>
        <family val="2"/>
      </rPr>
      <t>罗萍</t>
    </r>
  </si>
  <si>
    <r>
      <rPr>
        <sz val="11"/>
        <rFont val="Arial"/>
        <family val="2"/>
      </rPr>
      <t>张欣</t>
    </r>
  </si>
  <si>
    <r>
      <rPr>
        <sz val="11"/>
        <rFont val="Arial"/>
        <family val="2"/>
      </rPr>
      <t>陶慧</t>
    </r>
  </si>
  <si>
    <r>
      <rPr>
        <sz val="11"/>
        <rFont val="Arial"/>
        <family val="2"/>
      </rPr>
      <t>周雪梅</t>
    </r>
  </si>
  <si>
    <r>
      <rPr>
        <sz val="11"/>
        <rFont val="Arial"/>
        <family val="2"/>
      </rPr>
      <t>杨兰</t>
    </r>
  </si>
  <si>
    <r>
      <rPr>
        <sz val="11"/>
        <rFont val="Arial"/>
        <family val="2"/>
      </rPr>
      <t>陈凤秀</t>
    </r>
  </si>
  <si>
    <r>
      <rPr>
        <sz val="11"/>
        <rFont val="Arial"/>
        <family val="2"/>
      </rPr>
      <t>况苗</t>
    </r>
  </si>
  <si>
    <r>
      <rPr>
        <sz val="11"/>
        <rFont val="Arial"/>
        <family val="2"/>
      </rPr>
      <t>李涛</t>
    </r>
  </si>
  <si>
    <r>
      <rPr>
        <sz val="11"/>
        <rFont val="Arial"/>
        <family val="2"/>
      </rPr>
      <t>胡媛</t>
    </r>
  </si>
  <si>
    <r>
      <rPr>
        <sz val="11"/>
        <rFont val="Arial"/>
        <family val="2"/>
      </rPr>
      <t>彭虹</t>
    </r>
  </si>
  <si>
    <r>
      <rPr>
        <sz val="11"/>
        <rFont val="宋体"/>
        <family val="3"/>
        <charset val="134"/>
      </rPr>
      <t>龙凤玲</t>
    </r>
  </si>
  <si>
    <r>
      <rPr>
        <sz val="11"/>
        <rFont val="Arial"/>
        <family val="2"/>
      </rPr>
      <t>齐琴</t>
    </r>
  </si>
  <si>
    <r>
      <rPr>
        <sz val="11"/>
        <rFont val="Arial"/>
        <family val="2"/>
      </rPr>
      <t>柴成</t>
    </r>
  </si>
  <si>
    <r>
      <rPr>
        <sz val="11"/>
        <rFont val="Arial"/>
        <family val="2"/>
      </rPr>
      <t>陈钰雪</t>
    </r>
  </si>
  <si>
    <r>
      <rPr>
        <sz val="11"/>
        <rFont val="Arial"/>
        <family val="2"/>
      </rPr>
      <t>谭秀蓉</t>
    </r>
  </si>
  <si>
    <r>
      <rPr>
        <sz val="11"/>
        <rFont val="Arial"/>
        <family val="2"/>
      </rPr>
      <t>李兴</t>
    </r>
  </si>
  <si>
    <t>运动训练、体育教育</t>
    <phoneticPr fontId="6" type="noConversion"/>
  </si>
  <si>
    <r>
      <rPr>
        <sz val="11"/>
        <rFont val="Arial"/>
        <family val="2"/>
      </rPr>
      <t>何晓艳</t>
    </r>
  </si>
  <si>
    <r>
      <rPr>
        <sz val="11"/>
        <rFont val="Arial"/>
        <family val="2"/>
      </rPr>
      <t>杨琴</t>
    </r>
  </si>
  <si>
    <r>
      <rPr>
        <sz val="11"/>
        <rFont val="Arial"/>
        <family val="2"/>
      </rPr>
      <t>吴高明</t>
    </r>
  </si>
  <si>
    <r>
      <rPr>
        <sz val="11"/>
        <rFont val="Arial"/>
        <family val="2"/>
      </rPr>
      <t>刘珍</t>
    </r>
  </si>
  <si>
    <r>
      <rPr>
        <sz val="11"/>
        <rFont val="Arial"/>
        <family val="2"/>
      </rPr>
      <t>刘元</t>
    </r>
  </si>
  <si>
    <r>
      <rPr>
        <sz val="11"/>
        <rFont val="Arial"/>
        <family val="2"/>
      </rPr>
      <t>彭倩</t>
    </r>
  </si>
  <si>
    <t>缺考</t>
    <phoneticPr fontId="6" type="noConversion"/>
  </si>
  <si>
    <t>美术学、艺术教育（美术方向）</t>
    <phoneticPr fontId="6" type="noConversion"/>
  </si>
  <si>
    <r>
      <rPr>
        <sz val="11"/>
        <rFont val="Arial"/>
        <family val="2"/>
      </rPr>
      <t>李琴</t>
    </r>
  </si>
  <si>
    <r>
      <rPr>
        <sz val="11"/>
        <rFont val="Arial"/>
        <family val="2"/>
      </rPr>
      <t>李金红</t>
    </r>
  </si>
  <si>
    <r>
      <rPr>
        <sz val="11"/>
        <rFont val="Arial"/>
        <family val="2"/>
      </rPr>
      <t>黄静</t>
    </r>
  </si>
  <si>
    <t>遂宁经济技术开发区社区卫生服务中心</t>
    <phoneticPr fontId="6" type="noConversion"/>
  </si>
  <si>
    <t>会计学专业</t>
    <phoneticPr fontId="6" type="noConversion"/>
  </si>
  <si>
    <r>
      <rPr>
        <sz val="11"/>
        <rFont val="Arial"/>
        <family val="2"/>
      </rPr>
      <t>周宇航</t>
    </r>
  </si>
  <si>
    <r>
      <rPr>
        <sz val="11"/>
        <rFont val="Arial"/>
        <family val="2"/>
      </rPr>
      <t>王丹</t>
    </r>
  </si>
  <si>
    <r>
      <rPr>
        <sz val="11"/>
        <rFont val="Arial"/>
        <family val="2"/>
      </rPr>
      <t>苏红</t>
    </r>
  </si>
  <si>
    <r>
      <rPr>
        <sz val="11"/>
        <rFont val="Arial"/>
        <family val="2"/>
      </rPr>
      <t>赵茂娅</t>
    </r>
  </si>
  <si>
    <t>名次</t>
    <phoneticPr fontId="6" type="noConversion"/>
  </si>
  <si>
    <r>
      <rPr>
        <b/>
        <sz val="11"/>
        <rFont val="仿宋_GB2312"/>
        <family val="3"/>
        <charset val="134"/>
      </rPr>
      <t>是</t>
    </r>
  </si>
  <si>
    <t>是否进入体检</t>
    <phoneticPr fontId="6" type="noConversion"/>
  </si>
  <si>
    <t>是</t>
    <phoneticPr fontId="6" type="noConversion"/>
  </si>
  <si>
    <t>1617003032217</t>
    <phoneticPr fontId="6" type="noConversion"/>
  </si>
  <si>
    <r>
      <rPr>
        <sz val="11"/>
        <rFont val="Arial"/>
        <family val="2"/>
      </rPr>
      <t>熊美娇</t>
    </r>
  </si>
  <si>
    <r>
      <t xml:space="preserve"> 2019</t>
    </r>
    <r>
      <rPr>
        <b/>
        <sz val="16"/>
        <color indexed="8"/>
        <rFont val="宋体"/>
        <family val="3"/>
        <charset val="134"/>
      </rPr>
      <t>年上半年遂宁市市属部分事业单位公开考试招聘工作人员考试总成绩和进入体检人员名单</t>
    </r>
    <phoneticPr fontId="6" type="noConversion"/>
  </si>
  <si>
    <t xml:space="preserve"> </t>
    <phoneticPr fontId="6" type="noConversion"/>
  </si>
  <si>
    <t>1617010032728</t>
  </si>
  <si>
    <t>54.00</t>
  </si>
  <si>
    <t>缺考</t>
    <phoneticPr fontId="6" type="noConversion"/>
  </si>
  <si>
    <r>
      <rPr>
        <sz val="11"/>
        <rFont val="Arial"/>
        <family val="2"/>
      </rPr>
      <t>刘佳乐</t>
    </r>
  </si>
</sst>
</file>

<file path=xl/styles.xml><?xml version="1.0" encoding="utf-8"?>
<styleSheet xmlns="http://schemas.openxmlformats.org/spreadsheetml/2006/main">
  <numFmts count="2">
    <numFmt numFmtId="176" formatCode="0.00_);[Red]\(0.00\)"/>
    <numFmt numFmtId="177" formatCode="0.00_ "/>
  </numFmts>
  <fonts count="22">
    <font>
      <sz val="11"/>
      <color theme="1"/>
      <name val="宋体"/>
      <charset val="134"/>
      <scheme val="minor"/>
    </font>
    <font>
      <sz val="11"/>
      <name val="仿宋_GB2312"/>
      <family val="3"/>
      <charset val="134"/>
    </font>
    <font>
      <sz val="12"/>
      <name val="宋体"/>
      <family val="3"/>
      <charset val="134"/>
    </font>
    <font>
      <sz val="11"/>
      <color theme="1"/>
      <name val="宋体"/>
      <family val="3"/>
      <charset val="134"/>
      <scheme val="minor"/>
    </font>
    <font>
      <sz val="10"/>
      <name val="Arial"/>
      <family val="2"/>
    </font>
    <font>
      <sz val="10"/>
      <color indexed="8"/>
      <name val="Times New Roman"/>
      <family val="1"/>
    </font>
    <font>
      <sz val="9"/>
      <name val="宋体"/>
      <family val="3"/>
      <charset val="134"/>
      <scheme val="minor"/>
    </font>
    <font>
      <b/>
      <sz val="16"/>
      <color indexed="8"/>
      <name val="Times New Roman"/>
      <family val="1"/>
    </font>
    <font>
      <b/>
      <sz val="16"/>
      <color indexed="8"/>
      <name val="宋体"/>
      <family val="3"/>
      <charset val="134"/>
    </font>
    <font>
      <sz val="11"/>
      <name val="Times New Roman"/>
      <family val="1"/>
    </font>
    <font>
      <sz val="11"/>
      <color theme="1"/>
      <name val="Times New Roman"/>
      <family val="1"/>
    </font>
    <font>
      <sz val="11"/>
      <color theme="1"/>
      <name val="宋体"/>
      <family val="3"/>
      <charset val="134"/>
    </font>
    <font>
      <sz val="11"/>
      <color rgb="FFFF0000"/>
      <name val="Times New Roman"/>
      <family val="1"/>
    </font>
    <font>
      <sz val="11"/>
      <name val="宋体"/>
      <family val="3"/>
      <charset val="134"/>
    </font>
    <font>
      <sz val="11"/>
      <color indexed="8"/>
      <name val="Times New Roman"/>
      <family val="1"/>
    </font>
    <font>
      <b/>
      <sz val="11"/>
      <color indexed="8"/>
      <name val="Times New Roman"/>
      <family val="1"/>
    </font>
    <font>
      <b/>
      <sz val="11"/>
      <color indexed="8"/>
      <name val="仿宋"/>
      <family val="3"/>
      <charset val="134"/>
    </font>
    <font>
      <sz val="11"/>
      <name val="Arial"/>
      <family val="2"/>
    </font>
    <font>
      <sz val="11"/>
      <color theme="1"/>
      <name val="宋体"/>
      <family val="3"/>
      <charset val="134"/>
      <scheme val="minor"/>
    </font>
    <font>
      <b/>
      <sz val="11"/>
      <name val="Times New Roman"/>
      <family val="1"/>
    </font>
    <font>
      <b/>
      <sz val="11"/>
      <name val="仿宋_GB2312"/>
      <family val="3"/>
      <charset val="134"/>
    </font>
    <font>
      <sz val="1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0" fontId="2" fillId="0" borderId="0"/>
    <xf numFmtId="0" fontId="2" fillId="0" borderId="0"/>
    <xf numFmtId="0" fontId="2" fillId="0" borderId="0"/>
    <xf numFmtId="0" fontId="4" fillId="0" borderId="0"/>
    <xf numFmtId="0" fontId="4" fillId="0" borderId="0"/>
    <xf numFmtId="0" fontId="3" fillId="0" borderId="0">
      <alignment vertical="center"/>
    </xf>
    <xf numFmtId="0" fontId="3" fillId="0" borderId="0">
      <alignment vertical="center"/>
    </xf>
    <xf numFmtId="0" fontId="18" fillId="0" borderId="0">
      <alignment vertical="center"/>
    </xf>
    <xf numFmtId="0" fontId="18" fillId="0" borderId="0">
      <alignment vertical="center"/>
    </xf>
  </cellStyleXfs>
  <cellXfs count="76">
    <xf numFmtId="0" fontId="0" fillId="0" borderId="0" xfId="0" applyAlignment="1">
      <alignment vertical="center"/>
    </xf>
    <xf numFmtId="0" fontId="5" fillId="0" borderId="0" xfId="0" applyFont="1" applyAlignment="1">
      <alignment horizontal="center" vertical="center" wrapText="1"/>
    </xf>
    <xf numFmtId="176" fontId="9" fillId="0" borderId="2" xfId="0" applyNumberFormat="1" applyFont="1" applyBorder="1" applyAlignment="1">
      <alignment horizontal="center" vertical="center"/>
    </xf>
    <xf numFmtId="0" fontId="10" fillId="0" borderId="0" xfId="0" applyFont="1" applyAlignment="1">
      <alignment vertical="center"/>
    </xf>
    <xf numFmtId="0" fontId="9" fillId="0" borderId="2" xfId="0" applyFont="1" applyFill="1" applyBorder="1" applyAlignment="1">
      <alignment horizontal="center" vertical="center"/>
    </xf>
    <xf numFmtId="0" fontId="9" fillId="0" borderId="0" xfId="0" applyFont="1" applyAlignment="1">
      <alignment horizontal="center" vertical="center"/>
    </xf>
    <xf numFmtId="0" fontId="12" fillId="0" borderId="2" xfId="0" applyFont="1" applyFill="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xf>
    <xf numFmtId="0" fontId="10" fillId="0" borderId="0" xfId="0" applyFont="1" applyAlignment="1">
      <alignment horizontal="center" vertical="center"/>
    </xf>
    <xf numFmtId="176" fontId="9" fillId="0" borderId="2"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0" borderId="2" xfId="0" applyNumberFormat="1" applyFont="1" applyBorder="1" applyAlignment="1">
      <alignment horizontal="center" vertical="center"/>
    </xf>
    <xf numFmtId="0" fontId="10" fillId="0" borderId="0" xfId="0" applyFont="1" applyAlignment="1">
      <alignment horizontal="center" vertical="center" wrapText="1"/>
    </xf>
    <xf numFmtId="176" fontId="10" fillId="0" borderId="0" xfId="0" applyNumberFormat="1" applyFont="1" applyAlignment="1">
      <alignment horizontal="center" vertical="center"/>
    </xf>
    <xf numFmtId="177" fontId="10" fillId="0" borderId="0" xfId="0" applyNumberFormat="1" applyFont="1" applyBorder="1" applyAlignment="1">
      <alignment horizontal="center" vertical="center"/>
    </xf>
    <xf numFmtId="176" fontId="10" fillId="2" borderId="0" xfId="0" applyNumberFormat="1" applyFont="1" applyFill="1" applyBorder="1" applyAlignment="1">
      <alignment horizontal="center" vertical="center"/>
    </xf>
    <xf numFmtId="0" fontId="10" fillId="2" borderId="0" xfId="0" applyFont="1" applyFill="1" applyBorder="1" applyAlignment="1">
      <alignment horizontal="center" vertical="center"/>
    </xf>
    <xf numFmtId="177" fontId="10" fillId="0" borderId="0" xfId="0" applyNumberFormat="1" applyFont="1" applyAlignment="1">
      <alignment horizontal="center" vertical="center"/>
    </xf>
    <xf numFmtId="0" fontId="14" fillId="0" borderId="0" xfId="0" applyFont="1" applyAlignment="1">
      <alignment horizontal="center" vertical="center" wrapText="1"/>
    </xf>
    <xf numFmtId="0" fontId="15" fillId="0" borderId="2" xfId="0" applyFont="1" applyBorder="1" applyAlignment="1">
      <alignment horizontal="center" vertical="center" wrapText="1"/>
    </xf>
    <xf numFmtId="176" fontId="15" fillId="0" borderId="2" xfId="0" applyNumberFormat="1" applyFont="1" applyBorder="1" applyAlignment="1">
      <alignment horizontal="center" vertical="center" wrapText="1"/>
    </xf>
    <xf numFmtId="177" fontId="15" fillId="0" borderId="2" xfId="0" applyNumberFormat="1" applyFont="1" applyBorder="1" applyAlignment="1">
      <alignment horizontal="center" vertical="center" wrapText="1"/>
    </xf>
    <xf numFmtId="176" fontId="15" fillId="2" borderId="2" xfId="0" applyNumberFormat="1" applyFont="1" applyFill="1" applyBorder="1" applyAlignment="1">
      <alignment horizontal="center" vertical="center" wrapText="1"/>
    </xf>
    <xf numFmtId="0" fontId="15" fillId="0" borderId="0" xfId="0" applyFont="1" applyAlignment="1">
      <alignment horizontal="center" vertical="center" wrapText="1"/>
    </xf>
    <xf numFmtId="0" fontId="9" fillId="0" borderId="2" xfId="5" applyFont="1" applyBorder="1" applyAlignment="1">
      <alignment horizontal="center" vertical="center"/>
    </xf>
    <xf numFmtId="176" fontId="13" fillId="0" borderId="2" xfId="0" applyNumberFormat="1" applyFont="1" applyBorder="1" applyAlignment="1">
      <alignment horizontal="center" vertical="center"/>
    </xf>
    <xf numFmtId="49" fontId="9" fillId="0" borderId="2" xfId="5" applyNumberFormat="1" applyFont="1" applyBorder="1" applyAlignment="1">
      <alignment horizontal="center" vertical="center"/>
    </xf>
    <xf numFmtId="176" fontId="9" fillId="0" borderId="2" xfId="5" applyNumberFormat="1" applyFont="1" applyBorder="1" applyAlignment="1">
      <alignment horizontal="center" vertical="center"/>
    </xf>
    <xf numFmtId="176" fontId="10" fillId="0" borderId="2" xfId="0" applyNumberFormat="1" applyFont="1" applyBorder="1" applyAlignment="1">
      <alignment horizontal="center" vertical="center"/>
    </xf>
    <xf numFmtId="176" fontId="9" fillId="3" borderId="2" xfId="0" applyNumberFormat="1" applyFont="1" applyFill="1" applyBorder="1" applyAlignment="1">
      <alignment horizontal="center" vertical="center"/>
    </xf>
    <xf numFmtId="176" fontId="9" fillId="3" borderId="2" xfId="0" applyNumberFormat="1" applyFont="1" applyFill="1" applyBorder="1" applyAlignment="1">
      <alignment horizontal="center"/>
    </xf>
    <xf numFmtId="176" fontId="9" fillId="0" borderId="2" xfId="0" applyNumberFormat="1" applyFont="1" applyFill="1" applyBorder="1" applyAlignment="1">
      <alignment horizontal="center"/>
    </xf>
    <xf numFmtId="176" fontId="13" fillId="0" borderId="2" xfId="5" applyNumberFormat="1" applyFont="1" applyBorder="1" applyAlignment="1">
      <alignment horizontal="center" vertical="center"/>
    </xf>
    <xf numFmtId="176" fontId="11" fillId="0" borderId="2" xfId="0" applyNumberFormat="1" applyFont="1" applyBorder="1" applyAlignment="1">
      <alignment horizontal="center" vertical="center"/>
    </xf>
    <xf numFmtId="0" fontId="19" fillId="0" borderId="2" xfId="0" applyFont="1" applyFill="1" applyBorder="1" applyAlignment="1">
      <alignment horizontal="center" vertical="center"/>
    </xf>
    <xf numFmtId="0" fontId="19" fillId="0" borderId="2" xfId="0" applyFont="1" applyBorder="1" applyAlignment="1">
      <alignment horizontal="center" vertical="center"/>
    </xf>
    <xf numFmtId="0" fontId="20" fillId="0" borderId="2" xfId="0" applyFont="1" applyFill="1" applyBorder="1" applyAlignment="1">
      <alignment horizontal="center" vertical="center"/>
    </xf>
    <xf numFmtId="0" fontId="21" fillId="0" borderId="2" xfId="5" applyFont="1" applyBorder="1" applyAlignment="1">
      <alignment horizontal="center" vertical="center"/>
    </xf>
    <xf numFmtId="0" fontId="9" fillId="0" borderId="2" xfId="0" applyFont="1" applyFill="1" applyBorder="1" applyAlignment="1">
      <alignment horizontal="center" vertical="center"/>
    </xf>
    <xf numFmtId="0" fontId="9" fillId="0" borderId="2" xfId="0" applyFont="1" applyBorder="1" applyAlignment="1">
      <alignment horizontal="center" vertical="center"/>
    </xf>
    <xf numFmtId="0" fontId="7"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15"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2"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1" fillId="0" borderId="2"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0" xfId="0" applyFont="1" applyFill="1" applyAlignment="1">
      <alignment horizontal="center" vertical="center"/>
    </xf>
    <xf numFmtId="0" fontId="14" fillId="0" borderId="0" xfId="0" applyFont="1" applyFill="1" applyAlignment="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176" fontId="9"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 fillId="0" borderId="3"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15" fillId="2" borderId="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0" borderId="3" xfId="0" applyFont="1" applyBorder="1" applyAlignment="1">
      <alignment horizontal="center" vertical="center" wrapText="1"/>
    </xf>
  </cellXfs>
  <cellStyles count="10">
    <cellStyle name="常规" xfId="0" builtinId="0"/>
    <cellStyle name="常规 13" xfId="2"/>
    <cellStyle name="常规 2" xfId="3"/>
    <cellStyle name="常规 2 2" xfId="5"/>
    <cellStyle name="常规 3" xfId="6"/>
    <cellStyle name="常规 3 2" xfId="8"/>
    <cellStyle name="常规 4" xfId="7"/>
    <cellStyle name="常规 4 2" xfId="9"/>
    <cellStyle name="常规 5" xfId="4"/>
    <cellStyle name="常规_考试"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211"/>
  <sheetViews>
    <sheetView tabSelected="1" workbookViewId="0">
      <selection activeCell="C4" sqref="C4:C9"/>
    </sheetView>
  </sheetViews>
  <sheetFormatPr defaultRowHeight="15"/>
  <cols>
    <col min="1" max="1" width="7.875" style="9" customWidth="1"/>
    <col min="2" max="2" width="14.25" style="13" customWidth="1"/>
    <col min="3" max="3" width="15" style="13" customWidth="1"/>
    <col min="4" max="4" width="6" style="13" customWidth="1"/>
    <col min="5" max="5" width="15.625" style="9" customWidth="1"/>
    <col min="6" max="6" width="9.375" style="9" customWidth="1"/>
    <col min="7" max="9" width="6.375" style="9" customWidth="1"/>
    <col min="10" max="10" width="8.375" style="14" bestFit="1" customWidth="1"/>
    <col min="11" max="11" width="7.25" style="18" customWidth="1"/>
    <col min="12" max="12" width="8.375" style="16" bestFit="1" customWidth="1"/>
    <col min="13" max="13" width="8.375" style="17" bestFit="1" customWidth="1"/>
    <col min="14" max="14" width="5.5" style="9" customWidth="1"/>
    <col min="15" max="15" width="7.875" style="9" customWidth="1"/>
    <col min="16" max="16" width="8.25" style="9" customWidth="1"/>
    <col min="17" max="17" width="9" style="9" bestFit="1"/>
    <col min="18" max="16384" width="9" style="9"/>
  </cols>
  <sheetData>
    <row r="1" spans="1:16" s="1" customFormat="1" ht="41.25" customHeight="1">
      <c r="A1" s="41" t="s">
        <v>287</v>
      </c>
      <c r="B1" s="41"/>
      <c r="C1" s="41"/>
      <c r="D1" s="41"/>
      <c r="E1" s="41"/>
      <c r="F1" s="41"/>
      <c r="G1" s="41"/>
      <c r="H1" s="41"/>
      <c r="I1" s="41"/>
      <c r="J1" s="41"/>
      <c r="K1" s="41"/>
      <c r="L1" s="41"/>
      <c r="M1" s="41"/>
      <c r="N1" s="41"/>
      <c r="O1" s="41"/>
      <c r="P1" s="41"/>
    </row>
    <row r="2" spans="1:16" s="19" customFormat="1" ht="27.75" customHeight="1">
      <c r="A2" s="51" t="s">
        <v>40</v>
      </c>
      <c r="B2" s="51" t="s">
        <v>41</v>
      </c>
      <c r="C2" s="51" t="s">
        <v>42</v>
      </c>
      <c r="D2" s="51" t="s">
        <v>43</v>
      </c>
      <c r="E2" s="68" t="s">
        <v>44</v>
      </c>
      <c r="F2" s="68" t="s">
        <v>45</v>
      </c>
      <c r="G2" s="42" t="s">
        <v>46</v>
      </c>
      <c r="H2" s="43"/>
      <c r="I2" s="43"/>
      <c r="J2" s="44"/>
      <c r="K2" s="42" t="s">
        <v>47</v>
      </c>
      <c r="L2" s="44"/>
      <c r="M2" s="73" t="s">
        <v>48</v>
      </c>
      <c r="N2" s="75" t="s">
        <v>281</v>
      </c>
      <c r="O2" s="75" t="s">
        <v>283</v>
      </c>
      <c r="P2" s="68" t="s">
        <v>49</v>
      </c>
    </row>
    <row r="3" spans="1:16" s="24" customFormat="1" ht="27.75" customHeight="1">
      <c r="A3" s="51"/>
      <c r="B3" s="51"/>
      <c r="C3" s="51"/>
      <c r="D3" s="51"/>
      <c r="E3" s="69"/>
      <c r="F3" s="69"/>
      <c r="G3" s="20" t="s">
        <v>50</v>
      </c>
      <c r="H3" s="20" t="s">
        <v>51</v>
      </c>
      <c r="I3" s="20" t="s">
        <v>52</v>
      </c>
      <c r="J3" s="21" t="s">
        <v>53</v>
      </c>
      <c r="K3" s="22" t="s">
        <v>54</v>
      </c>
      <c r="L3" s="23" t="s">
        <v>55</v>
      </c>
      <c r="M3" s="74"/>
      <c r="N3" s="69"/>
      <c r="O3" s="69"/>
      <c r="P3" s="69"/>
    </row>
    <row r="4" spans="1:16" s="24" customFormat="1" ht="18.95" customHeight="1">
      <c r="A4" s="39">
        <v>617001</v>
      </c>
      <c r="B4" s="53" t="s">
        <v>56</v>
      </c>
      <c r="C4" s="52" t="s">
        <v>39</v>
      </c>
      <c r="D4" s="53">
        <v>2</v>
      </c>
      <c r="E4" s="25" t="s">
        <v>32</v>
      </c>
      <c r="F4" s="25" t="s">
        <v>57</v>
      </c>
      <c r="G4" s="28" t="s">
        <v>33</v>
      </c>
      <c r="H4" s="10"/>
      <c r="I4" s="28" t="s">
        <v>33</v>
      </c>
      <c r="J4" s="2">
        <f t="shared" ref="J4:J9" si="0">I4*0.5</f>
        <v>29.25</v>
      </c>
      <c r="K4" s="29">
        <v>86.4</v>
      </c>
      <c r="L4" s="2">
        <f t="shared" ref="L4:L8" si="1">K4*0.5</f>
        <v>43.2</v>
      </c>
      <c r="M4" s="2">
        <f t="shared" ref="M4:M8" si="2">J4+L4</f>
        <v>72.45</v>
      </c>
      <c r="N4" s="4">
        <v>1</v>
      </c>
      <c r="O4" s="37" t="s">
        <v>284</v>
      </c>
      <c r="P4" s="4"/>
    </row>
    <row r="5" spans="1:16" s="5" customFormat="1" ht="15.75" customHeight="1">
      <c r="A5" s="39"/>
      <c r="B5" s="53"/>
      <c r="C5" s="53"/>
      <c r="D5" s="53"/>
      <c r="E5" s="25" t="s">
        <v>29</v>
      </c>
      <c r="F5" s="25" t="s">
        <v>58</v>
      </c>
      <c r="G5" s="28" t="s">
        <v>24</v>
      </c>
      <c r="H5" s="10"/>
      <c r="I5" s="28" t="s">
        <v>24</v>
      </c>
      <c r="J5" s="2">
        <f t="shared" si="0"/>
        <v>30.5</v>
      </c>
      <c r="K5" s="29">
        <v>76.599999999999994</v>
      </c>
      <c r="L5" s="2">
        <f t="shared" si="1"/>
        <v>38.299999999999997</v>
      </c>
      <c r="M5" s="2">
        <f t="shared" si="2"/>
        <v>68.8</v>
      </c>
      <c r="N5" s="4">
        <v>2</v>
      </c>
      <c r="O5" s="35" t="s">
        <v>282</v>
      </c>
      <c r="P5" s="4"/>
    </row>
    <row r="6" spans="1:16" s="5" customFormat="1" ht="15.75" customHeight="1">
      <c r="A6" s="39"/>
      <c r="B6" s="53"/>
      <c r="C6" s="53"/>
      <c r="D6" s="53"/>
      <c r="E6" s="25" t="s">
        <v>31</v>
      </c>
      <c r="F6" s="25" t="s">
        <v>59</v>
      </c>
      <c r="G6" s="28" t="s">
        <v>17</v>
      </c>
      <c r="H6" s="10"/>
      <c r="I6" s="28" t="s">
        <v>17</v>
      </c>
      <c r="J6" s="2">
        <f t="shared" si="0"/>
        <v>29.5</v>
      </c>
      <c r="K6" s="29">
        <v>75.400000000000006</v>
      </c>
      <c r="L6" s="2">
        <f t="shared" si="1"/>
        <v>37.700000000000003</v>
      </c>
      <c r="M6" s="2">
        <f t="shared" si="2"/>
        <v>67.2</v>
      </c>
      <c r="N6" s="4">
        <v>3</v>
      </c>
      <c r="O6" s="4"/>
      <c r="P6" s="4"/>
    </row>
    <row r="7" spans="1:16" s="5" customFormat="1" ht="18" customHeight="1">
      <c r="A7" s="39"/>
      <c r="B7" s="53"/>
      <c r="C7" s="53"/>
      <c r="D7" s="53"/>
      <c r="E7" s="25" t="s">
        <v>35</v>
      </c>
      <c r="F7" s="25" t="s">
        <v>60</v>
      </c>
      <c r="G7" s="28" t="s">
        <v>36</v>
      </c>
      <c r="H7" s="10"/>
      <c r="I7" s="28" t="s">
        <v>36</v>
      </c>
      <c r="J7" s="2">
        <f t="shared" si="0"/>
        <v>25.25</v>
      </c>
      <c r="K7" s="29">
        <v>80.400000000000006</v>
      </c>
      <c r="L7" s="2">
        <f t="shared" si="1"/>
        <v>40.200000000000003</v>
      </c>
      <c r="M7" s="2">
        <f t="shared" si="2"/>
        <v>65.45</v>
      </c>
      <c r="N7" s="4">
        <v>4</v>
      </c>
      <c r="O7" s="4"/>
      <c r="P7" s="4"/>
    </row>
    <row r="8" spans="1:16" s="5" customFormat="1" ht="18" customHeight="1">
      <c r="A8" s="39"/>
      <c r="B8" s="53"/>
      <c r="C8" s="53"/>
      <c r="D8" s="53"/>
      <c r="E8" s="25" t="s">
        <v>37</v>
      </c>
      <c r="F8" s="25" t="s">
        <v>61</v>
      </c>
      <c r="G8" s="28" t="s">
        <v>38</v>
      </c>
      <c r="H8" s="10"/>
      <c r="I8" s="28" t="s">
        <v>38</v>
      </c>
      <c r="J8" s="2">
        <f t="shared" si="0"/>
        <v>25</v>
      </c>
      <c r="K8" s="29">
        <v>78</v>
      </c>
      <c r="L8" s="2">
        <f t="shared" si="1"/>
        <v>39</v>
      </c>
      <c r="M8" s="2">
        <f t="shared" si="2"/>
        <v>64</v>
      </c>
      <c r="N8" s="4">
        <v>5</v>
      </c>
      <c r="O8" s="4"/>
      <c r="P8" s="4"/>
    </row>
    <row r="9" spans="1:16" s="5" customFormat="1" ht="18" customHeight="1">
      <c r="A9" s="39"/>
      <c r="B9" s="53"/>
      <c r="C9" s="53"/>
      <c r="D9" s="53"/>
      <c r="E9" s="25" t="s">
        <v>30</v>
      </c>
      <c r="F9" s="25" t="s">
        <v>62</v>
      </c>
      <c r="G9" s="28" t="s">
        <v>21</v>
      </c>
      <c r="H9" s="10"/>
      <c r="I9" s="28" t="s">
        <v>21</v>
      </c>
      <c r="J9" s="2">
        <f t="shared" si="0"/>
        <v>30.25</v>
      </c>
      <c r="K9" s="34" t="s">
        <v>188</v>
      </c>
      <c r="L9" s="2"/>
      <c r="M9" s="2"/>
      <c r="N9" s="4"/>
      <c r="O9" s="6"/>
      <c r="P9" s="6"/>
    </row>
    <row r="10" spans="1:16" s="5" customFormat="1" ht="15.75" customHeight="1">
      <c r="A10" s="45"/>
      <c r="B10" s="46"/>
      <c r="C10" s="46"/>
      <c r="D10" s="46"/>
      <c r="E10" s="46"/>
      <c r="F10" s="46"/>
      <c r="G10" s="46"/>
      <c r="H10" s="46"/>
      <c r="I10" s="46"/>
      <c r="J10" s="46"/>
      <c r="K10" s="46"/>
      <c r="L10" s="46"/>
      <c r="M10" s="46"/>
      <c r="N10" s="46"/>
      <c r="O10" s="46"/>
      <c r="P10" s="47"/>
    </row>
    <row r="11" spans="1:16" s="5" customFormat="1" ht="15.75" customHeight="1">
      <c r="A11" s="39">
        <v>617002</v>
      </c>
      <c r="B11" s="56" t="s">
        <v>97</v>
      </c>
      <c r="C11" s="54" t="s">
        <v>98</v>
      </c>
      <c r="D11" s="39">
        <v>2</v>
      </c>
      <c r="E11" s="25" t="s">
        <v>64</v>
      </c>
      <c r="F11" s="25" t="s">
        <v>99</v>
      </c>
      <c r="G11" s="28" t="s">
        <v>1</v>
      </c>
      <c r="H11" s="2"/>
      <c r="I11" s="28" t="s">
        <v>1</v>
      </c>
      <c r="J11" s="2">
        <f t="shared" ref="J11:J16" si="3">I11*50%</f>
        <v>35.5</v>
      </c>
      <c r="K11" s="2">
        <v>80.400000000000006</v>
      </c>
      <c r="L11" s="30">
        <f t="shared" ref="L11:L16" si="4">K11*50%</f>
        <v>40.200000000000003</v>
      </c>
      <c r="M11" s="2">
        <f t="shared" ref="M11:M16" si="5">J11+L11</f>
        <v>75.7</v>
      </c>
      <c r="N11" s="4">
        <v>1</v>
      </c>
      <c r="O11" s="35" t="s">
        <v>282</v>
      </c>
      <c r="P11" s="4"/>
    </row>
    <row r="12" spans="1:16" s="5" customFormat="1" ht="15.75" customHeight="1">
      <c r="A12" s="39"/>
      <c r="B12" s="57"/>
      <c r="C12" s="55"/>
      <c r="D12" s="39"/>
      <c r="E12" s="25" t="s">
        <v>63</v>
      </c>
      <c r="F12" s="25" t="s">
        <v>100</v>
      </c>
      <c r="G12" s="28" t="s">
        <v>0</v>
      </c>
      <c r="H12" s="2"/>
      <c r="I12" s="28" t="s">
        <v>0</v>
      </c>
      <c r="J12" s="2">
        <f t="shared" si="3"/>
        <v>36</v>
      </c>
      <c r="K12" s="2">
        <v>77.400000000000006</v>
      </c>
      <c r="L12" s="30">
        <f t="shared" si="4"/>
        <v>38.700000000000003</v>
      </c>
      <c r="M12" s="2">
        <f t="shared" si="5"/>
        <v>74.7</v>
      </c>
      <c r="N12" s="4">
        <v>2</v>
      </c>
      <c r="O12" s="35" t="s">
        <v>282</v>
      </c>
      <c r="P12" s="4"/>
    </row>
    <row r="13" spans="1:16" s="5" customFormat="1" ht="15.75" customHeight="1">
      <c r="A13" s="39"/>
      <c r="B13" s="57"/>
      <c r="C13" s="55"/>
      <c r="D13" s="39"/>
      <c r="E13" s="25" t="s">
        <v>65</v>
      </c>
      <c r="F13" s="25" t="s">
        <v>101</v>
      </c>
      <c r="G13" s="28" t="s">
        <v>3</v>
      </c>
      <c r="H13" s="2"/>
      <c r="I13" s="28" t="s">
        <v>3</v>
      </c>
      <c r="J13" s="2">
        <f t="shared" si="3"/>
        <v>33</v>
      </c>
      <c r="K13" s="2">
        <v>72.8</v>
      </c>
      <c r="L13" s="30">
        <f t="shared" si="4"/>
        <v>36.4</v>
      </c>
      <c r="M13" s="2">
        <f t="shared" si="5"/>
        <v>69.400000000000006</v>
      </c>
      <c r="N13" s="4">
        <v>3</v>
      </c>
      <c r="O13" s="4"/>
      <c r="P13" s="4"/>
    </row>
    <row r="14" spans="1:16" s="5" customFormat="1" ht="15.75" customHeight="1">
      <c r="A14" s="39"/>
      <c r="B14" s="57"/>
      <c r="C14" s="55"/>
      <c r="D14" s="39"/>
      <c r="E14" s="25" t="s">
        <v>67</v>
      </c>
      <c r="F14" s="25" t="s">
        <v>102</v>
      </c>
      <c r="G14" s="28" t="s">
        <v>23</v>
      </c>
      <c r="H14" s="2"/>
      <c r="I14" s="28" t="s">
        <v>23</v>
      </c>
      <c r="J14" s="2">
        <f t="shared" si="3"/>
        <v>28.25</v>
      </c>
      <c r="K14" s="2">
        <v>79.599999999999994</v>
      </c>
      <c r="L14" s="30">
        <f t="shared" si="4"/>
        <v>39.799999999999997</v>
      </c>
      <c r="M14" s="2">
        <f t="shared" si="5"/>
        <v>68.05</v>
      </c>
      <c r="N14" s="4">
        <v>4</v>
      </c>
      <c r="O14" s="4"/>
      <c r="P14" s="4"/>
    </row>
    <row r="15" spans="1:16" s="5" customFormat="1" ht="15.75" customHeight="1">
      <c r="A15" s="39"/>
      <c r="B15" s="57"/>
      <c r="C15" s="55"/>
      <c r="D15" s="39"/>
      <c r="E15" s="25" t="s">
        <v>70</v>
      </c>
      <c r="F15" s="25" t="s">
        <v>103</v>
      </c>
      <c r="G15" s="28" t="s">
        <v>69</v>
      </c>
      <c r="H15" s="2"/>
      <c r="I15" s="28" t="s">
        <v>69</v>
      </c>
      <c r="J15" s="2">
        <f t="shared" si="3"/>
        <v>26</v>
      </c>
      <c r="K15" s="2">
        <v>77.599999999999994</v>
      </c>
      <c r="L15" s="30">
        <f t="shared" si="4"/>
        <v>38.799999999999997</v>
      </c>
      <c r="M15" s="2">
        <f t="shared" si="5"/>
        <v>64.8</v>
      </c>
      <c r="N15" s="4">
        <v>5</v>
      </c>
      <c r="O15" s="4"/>
      <c r="P15" s="4"/>
    </row>
    <row r="16" spans="1:16" s="5" customFormat="1" ht="15.75" customHeight="1">
      <c r="A16" s="39"/>
      <c r="B16" s="57"/>
      <c r="C16" s="55"/>
      <c r="D16" s="39"/>
      <c r="E16" s="25" t="s">
        <v>68</v>
      </c>
      <c r="F16" s="25" t="s">
        <v>104</v>
      </c>
      <c r="G16" s="28" t="s">
        <v>69</v>
      </c>
      <c r="H16" s="2"/>
      <c r="I16" s="28" t="s">
        <v>69</v>
      </c>
      <c r="J16" s="2">
        <f t="shared" si="3"/>
        <v>26</v>
      </c>
      <c r="K16" s="2">
        <v>69.8</v>
      </c>
      <c r="L16" s="30">
        <f t="shared" si="4"/>
        <v>34.9</v>
      </c>
      <c r="M16" s="2">
        <f t="shared" si="5"/>
        <v>60.9</v>
      </c>
      <c r="N16" s="4">
        <v>6</v>
      </c>
      <c r="O16" s="4"/>
      <c r="P16" s="4"/>
    </row>
    <row r="17" spans="1:16" s="5" customFormat="1" ht="15.75" customHeight="1">
      <c r="A17" s="48"/>
      <c r="B17" s="49"/>
      <c r="C17" s="49"/>
      <c r="D17" s="49"/>
      <c r="E17" s="49"/>
      <c r="F17" s="49"/>
      <c r="G17" s="49"/>
      <c r="H17" s="49"/>
      <c r="I17" s="49"/>
      <c r="J17" s="49"/>
      <c r="K17" s="49"/>
      <c r="L17" s="49"/>
      <c r="M17" s="49"/>
      <c r="N17" s="49"/>
      <c r="O17" s="49"/>
      <c r="P17" s="50"/>
    </row>
    <row r="18" spans="1:16" s="5" customFormat="1" ht="15.75" customHeight="1">
      <c r="A18" s="40">
        <v>617003</v>
      </c>
      <c r="B18" s="56" t="s">
        <v>97</v>
      </c>
      <c r="C18" s="56" t="s">
        <v>105</v>
      </c>
      <c r="D18" s="40">
        <v>2</v>
      </c>
      <c r="E18" s="25" t="s">
        <v>75</v>
      </c>
      <c r="F18" s="25" t="s">
        <v>106</v>
      </c>
      <c r="G18" s="28" t="s">
        <v>12</v>
      </c>
      <c r="H18" s="2"/>
      <c r="I18" s="28" t="s">
        <v>12</v>
      </c>
      <c r="J18" s="2">
        <f t="shared" ref="J18:J23" si="6">I18*0.5</f>
        <v>30.75</v>
      </c>
      <c r="K18" s="2">
        <v>82</v>
      </c>
      <c r="L18" s="2">
        <f t="shared" ref="L18:L22" si="7">K18*0.5</f>
        <v>41</v>
      </c>
      <c r="M18" s="2">
        <f>J18+L18</f>
        <v>71.75</v>
      </c>
      <c r="N18" s="7">
        <v>1</v>
      </c>
      <c r="O18" s="36" t="s">
        <v>282</v>
      </c>
      <c r="P18" s="7"/>
    </row>
    <row r="19" spans="1:16" s="5" customFormat="1" ht="15.75" customHeight="1">
      <c r="A19" s="40"/>
      <c r="B19" s="57"/>
      <c r="C19" s="57"/>
      <c r="D19" s="40"/>
      <c r="E19" s="27" t="s">
        <v>285</v>
      </c>
      <c r="F19" s="25" t="s">
        <v>107</v>
      </c>
      <c r="G19" s="28" t="s">
        <v>15</v>
      </c>
      <c r="H19" s="2"/>
      <c r="I19" s="28" t="s">
        <v>15</v>
      </c>
      <c r="J19" s="2">
        <f t="shared" si="6"/>
        <v>33.75</v>
      </c>
      <c r="K19" s="2">
        <v>75.400000000000006</v>
      </c>
      <c r="L19" s="2">
        <f t="shared" si="7"/>
        <v>37.700000000000003</v>
      </c>
      <c r="M19" s="2">
        <f t="shared" ref="M19:M22" si="8">J19+L19</f>
        <v>71.45</v>
      </c>
      <c r="N19" s="7">
        <v>2</v>
      </c>
      <c r="O19" s="36" t="s">
        <v>282</v>
      </c>
      <c r="P19" s="7"/>
    </row>
    <row r="20" spans="1:16" s="5" customFormat="1" ht="15.75" customHeight="1">
      <c r="A20" s="40"/>
      <c r="B20" s="57"/>
      <c r="C20" s="57"/>
      <c r="D20" s="40"/>
      <c r="E20" s="25" t="s">
        <v>73</v>
      </c>
      <c r="F20" s="25" t="s">
        <v>108</v>
      </c>
      <c r="G20" s="28" t="s">
        <v>10</v>
      </c>
      <c r="H20" s="2"/>
      <c r="I20" s="28" t="s">
        <v>10</v>
      </c>
      <c r="J20" s="2">
        <f t="shared" si="6"/>
        <v>31.25</v>
      </c>
      <c r="K20" s="2">
        <v>74.2</v>
      </c>
      <c r="L20" s="2">
        <f t="shared" si="7"/>
        <v>37.1</v>
      </c>
      <c r="M20" s="2">
        <f t="shared" si="8"/>
        <v>68.349999999999994</v>
      </c>
      <c r="N20" s="7">
        <v>3</v>
      </c>
      <c r="O20" s="7"/>
      <c r="P20" s="7"/>
    </row>
    <row r="21" spans="1:16" s="5" customFormat="1" ht="15.75" customHeight="1">
      <c r="A21" s="40"/>
      <c r="B21" s="57"/>
      <c r="C21" s="57"/>
      <c r="D21" s="40"/>
      <c r="E21" s="25" t="s">
        <v>72</v>
      </c>
      <c r="F21" s="25" t="s">
        <v>109</v>
      </c>
      <c r="G21" s="28" t="s">
        <v>18</v>
      </c>
      <c r="H21" s="2"/>
      <c r="I21" s="28" t="s">
        <v>18</v>
      </c>
      <c r="J21" s="2">
        <f t="shared" si="6"/>
        <v>32</v>
      </c>
      <c r="K21" s="2">
        <v>72</v>
      </c>
      <c r="L21" s="2">
        <f t="shared" si="7"/>
        <v>36</v>
      </c>
      <c r="M21" s="2">
        <f t="shared" si="8"/>
        <v>68</v>
      </c>
      <c r="N21" s="7">
        <v>4</v>
      </c>
      <c r="O21" s="7"/>
      <c r="P21" s="7"/>
    </row>
    <row r="22" spans="1:16" s="5" customFormat="1" ht="15.75" customHeight="1">
      <c r="A22" s="40"/>
      <c r="B22" s="57"/>
      <c r="C22" s="57"/>
      <c r="D22" s="40"/>
      <c r="E22" s="25" t="s">
        <v>74</v>
      </c>
      <c r="F22" s="25" t="s">
        <v>110</v>
      </c>
      <c r="G22" s="28" t="s">
        <v>13</v>
      </c>
      <c r="H22" s="2"/>
      <c r="I22" s="28" t="s">
        <v>13</v>
      </c>
      <c r="J22" s="2">
        <f t="shared" si="6"/>
        <v>31</v>
      </c>
      <c r="K22" s="2">
        <v>70</v>
      </c>
      <c r="L22" s="2">
        <f t="shared" si="7"/>
        <v>35</v>
      </c>
      <c r="M22" s="2">
        <f t="shared" si="8"/>
        <v>66</v>
      </c>
      <c r="N22" s="7">
        <v>5</v>
      </c>
      <c r="O22" s="7"/>
      <c r="P22" s="7"/>
    </row>
    <row r="23" spans="1:16" s="5" customFormat="1" ht="15.75" customHeight="1">
      <c r="A23" s="40"/>
      <c r="B23" s="57"/>
      <c r="C23" s="57"/>
      <c r="D23" s="40"/>
      <c r="E23" s="25" t="s">
        <v>71</v>
      </c>
      <c r="F23" s="25" t="s">
        <v>111</v>
      </c>
      <c r="G23" s="28" t="s">
        <v>6</v>
      </c>
      <c r="H23" s="2"/>
      <c r="I23" s="28" t="s">
        <v>6</v>
      </c>
      <c r="J23" s="2">
        <f t="shared" si="6"/>
        <v>34.5</v>
      </c>
      <c r="K23" s="26" t="s">
        <v>188</v>
      </c>
      <c r="L23" s="2"/>
      <c r="M23" s="2"/>
      <c r="N23" s="7"/>
      <c r="O23" s="7"/>
      <c r="P23" s="7"/>
    </row>
    <row r="24" spans="1:16" s="5" customFormat="1" ht="15.75" customHeight="1">
      <c r="A24" s="42"/>
      <c r="B24" s="43"/>
      <c r="C24" s="43"/>
      <c r="D24" s="43"/>
      <c r="E24" s="43"/>
      <c r="F24" s="43"/>
      <c r="G24" s="43"/>
      <c r="H24" s="43"/>
      <c r="I24" s="43"/>
      <c r="J24" s="43"/>
      <c r="K24" s="43"/>
      <c r="L24" s="43"/>
      <c r="M24" s="43"/>
      <c r="N24" s="43"/>
      <c r="O24" s="43"/>
      <c r="P24" s="44"/>
    </row>
    <row r="25" spans="1:16" s="5" customFormat="1" ht="16.5" customHeight="1">
      <c r="A25" s="40">
        <v>617004</v>
      </c>
      <c r="B25" s="56" t="s">
        <v>112</v>
      </c>
      <c r="C25" s="54" t="s">
        <v>113</v>
      </c>
      <c r="D25" s="40">
        <v>2</v>
      </c>
      <c r="E25" s="25" t="s">
        <v>76</v>
      </c>
      <c r="F25" s="25" t="s">
        <v>114</v>
      </c>
      <c r="G25" s="25" t="s">
        <v>11</v>
      </c>
      <c r="H25" s="31"/>
      <c r="I25" s="28" t="s">
        <v>11</v>
      </c>
      <c r="J25" s="2">
        <f t="shared" ref="J25:J30" si="9">I25*0.5</f>
        <v>34.25</v>
      </c>
      <c r="K25" s="2">
        <v>75.2</v>
      </c>
      <c r="L25" s="2">
        <f t="shared" ref="L25:L30" si="10">K25*0.5</f>
        <v>37.6</v>
      </c>
      <c r="M25" s="2">
        <f t="shared" ref="M25:M30" si="11">J25+L25</f>
        <v>71.849999999999994</v>
      </c>
      <c r="N25" s="7">
        <v>1</v>
      </c>
      <c r="O25" s="36" t="s">
        <v>282</v>
      </c>
      <c r="P25" s="7"/>
    </row>
    <row r="26" spans="1:16" s="5" customFormat="1" ht="16.5" customHeight="1">
      <c r="A26" s="40"/>
      <c r="B26" s="57"/>
      <c r="C26" s="55"/>
      <c r="D26" s="40"/>
      <c r="E26" s="25" t="s">
        <v>79</v>
      </c>
      <c r="F26" s="25" t="s">
        <v>115</v>
      </c>
      <c r="G26" s="25" t="s">
        <v>28</v>
      </c>
      <c r="H26" s="31"/>
      <c r="I26" s="28" t="s">
        <v>8</v>
      </c>
      <c r="J26" s="2">
        <f t="shared" si="9"/>
        <v>32.5</v>
      </c>
      <c r="K26" s="2">
        <v>76.2</v>
      </c>
      <c r="L26" s="2">
        <f t="shared" si="10"/>
        <v>38.1</v>
      </c>
      <c r="M26" s="2">
        <f t="shared" si="11"/>
        <v>70.599999999999994</v>
      </c>
      <c r="N26" s="7">
        <v>2</v>
      </c>
      <c r="O26" s="36" t="s">
        <v>282</v>
      </c>
      <c r="P26" s="7"/>
    </row>
    <row r="27" spans="1:16" s="5" customFormat="1" ht="16.5" customHeight="1">
      <c r="A27" s="40"/>
      <c r="B27" s="57"/>
      <c r="C27" s="55"/>
      <c r="D27" s="40"/>
      <c r="E27" s="25" t="s">
        <v>77</v>
      </c>
      <c r="F27" s="25" t="s">
        <v>286</v>
      </c>
      <c r="G27" s="25" t="s">
        <v>21</v>
      </c>
      <c r="H27" s="31"/>
      <c r="I27" s="28" t="s">
        <v>28</v>
      </c>
      <c r="J27" s="2">
        <f t="shared" si="9"/>
        <v>29</v>
      </c>
      <c r="K27" s="2">
        <v>72</v>
      </c>
      <c r="L27" s="2">
        <f t="shared" si="10"/>
        <v>36</v>
      </c>
      <c r="M27" s="2">
        <f t="shared" si="11"/>
        <v>65</v>
      </c>
      <c r="N27" s="7">
        <v>3</v>
      </c>
      <c r="O27" s="7"/>
      <c r="P27" s="7"/>
    </row>
    <row r="28" spans="1:16" s="5" customFormat="1" ht="16.5" customHeight="1">
      <c r="A28" s="40"/>
      <c r="B28" s="57"/>
      <c r="C28" s="55"/>
      <c r="D28" s="40"/>
      <c r="E28" s="25" t="s">
        <v>80</v>
      </c>
      <c r="F28" s="25" t="s">
        <v>116</v>
      </c>
      <c r="G28" s="25" t="s">
        <v>22</v>
      </c>
      <c r="H28" s="31"/>
      <c r="I28" s="28" t="s">
        <v>22</v>
      </c>
      <c r="J28" s="2">
        <f t="shared" si="9"/>
        <v>28.75</v>
      </c>
      <c r="K28" s="2">
        <v>69.400000000000006</v>
      </c>
      <c r="L28" s="2">
        <f t="shared" si="10"/>
        <v>34.700000000000003</v>
      </c>
      <c r="M28" s="2">
        <f t="shared" si="11"/>
        <v>63.45</v>
      </c>
      <c r="N28" s="7">
        <v>4</v>
      </c>
      <c r="O28" s="7"/>
      <c r="P28" s="7"/>
    </row>
    <row r="29" spans="1:16" s="5" customFormat="1" ht="16.5" customHeight="1">
      <c r="A29" s="40"/>
      <c r="B29" s="57"/>
      <c r="C29" s="55"/>
      <c r="D29" s="40"/>
      <c r="E29" s="25" t="s">
        <v>81</v>
      </c>
      <c r="F29" s="25" t="s">
        <v>117</v>
      </c>
      <c r="G29" s="25" t="s">
        <v>82</v>
      </c>
      <c r="H29" s="31"/>
      <c r="I29" s="28" t="s">
        <v>82</v>
      </c>
      <c r="J29" s="2">
        <f t="shared" si="9"/>
        <v>27.25</v>
      </c>
      <c r="K29" s="2">
        <v>72</v>
      </c>
      <c r="L29" s="2">
        <f t="shared" si="10"/>
        <v>36</v>
      </c>
      <c r="M29" s="2">
        <f t="shared" si="11"/>
        <v>63.25</v>
      </c>
      <c r="N29" s="7">
        <v>5</v>
      </c>
      <c r="O29" s="7"/>
      <c r="P29" s="7"/>
    </row>
    <row r="30" spans="1:16" s="5" customFormat="1" ht="16.5" customHeight="1">
      <c r="A30" s="40"/>
      <c r="B30" s="57"/>
      <c r="C30" s="55"/>
      <c r="D30" s="40"/>
      <c r="E30" s="25" t="s">
        <v>78</v>
      </c>
      <c r="F30" s="25" t="s">
        <v>118</v>
      </c>
      <c r="G30" s="25" t="s">
        <v>19</v>
      </c>
      <c r="H30" s="31"/>
      <c r="I30" s="28" t="s">
        <v>19</v>
      </c>
      <c r="J30" s="2">
        <f t="shared" si="9"/>
        <v>29.75</v>
      </c>
      <c r="K30" s="2">
        <v>65.400000000000006</v>
      </c>
      <c r="L30" s="2">
        <f t="shared" si="10"/>
        <v>32.700000000000003</v>
      </c>
      <c r="M30" s="2">
        <f t="shared" si="11"/>
        <v>62.45</v>
      </c>
      <c r="N30" s="7">
        <v>6</v>
      </c>
      <c r="O30" s="7"/>
      <c r="P30" s="7"/>
    </row>
    <row r="31" spans="1:16" s="5" customFormat="1" ht="16.5" customHeight="1">
      <c r="A31" s="60"/>
      <c r="B31" s="61"/>
      <c r="C31" s="61"/>
      <c r="D31" s="61"/>
      <c r="E31" s="61"/>
      <c r="F31" s="61"/>
      <c r="G31" s="61"/>
      <c r="H31" s="61"/>
      <c r="I31" s="61"/>
      <c r="J31" s="61"/>
      <c r="K31" s="61"/>
      <c r="L31" s="61"/>
      <c r="M31" s="61"/>
      <c r="N31" s="61"/>
      <c r="O31" s="61"/>
      <c r="P31" s="62"/>
    </row>
    <row r="32" spans="1:16">
      <c r="A32" s="40">
        <v>617005</v>
      </c>
      <c r="B32" s="56" t="s">
        <v>112</v>
      </c>
      <c r="C32" s="56" t="s">
        <v>196</v>
      </c>
      <c r="D32" s="40">
        <v>2</v>
      </c>
      <c r="E32" s="25" t="s">
        <v>86</v>
      </c>
      <c r="F32" s="25" t="s">
        <v>90</v>
      </c>
      <c r="G32" s="28" t="s">
        <v>14</v>
      </c>
      <c r="H32" s="32"/>
      <c r="I32" s="28" t="s">
        <v>14</v>
      </c>
      <c r="J32" s="2">
        <f t="shared" ref="J32:J38" si="12">I32*0.5</f>
        <v>32.75</v>
      </c>
      <c r="K32" s="28">
        <v>81.400000000000006</v>
      </c>
      <c r="L32" s="2">
        <f t="shared" ref="L32:L38" si="13">K32*0.5</f>
        <v>40.700000000000003</v>
      </c>
      <c r="M32" s="2">
        <f t="shared" ref="M32:M38" si="14">J32+L32</f>
        <v>73.45</v>
      </c>
      <c r="N32" s="7">
        <v>1</v>
      </c>
      <c r="O32" s="36" t="s">
        <v>282</v>
      </c>
      <c r="P32" s="7"/>
    </row>
    <row r="33" spans="1:16">
      <c r="A33" s="40"/>
      <c r="B33" s="57"/>
      <c r="C33" s="57"/>
      <c r="D33" s="40"/>
      <c r="E33" s="25" t="s">
        <v>84</v>
      </c>
      <c r="F33" s="25" t="s">
        <v>91</v>
      </c>
      <c r="G33" s="28" t="s">
        <v>14</v>
      </c>
      <c r="H33" s="32"/>
      <c r="I33" s="28" t="s">
        <v>14</v>
      </c>
      <c r="J33" s="2">
        <f t="shared" si="12"/>
        <v>32.75</v>
      </c>
      <c r="K33" s="28">
        <v>76.8</v>
      </c>
      <c r="L33" s="2">
        <f t="shared" si="13"/>
        <v>38.4</v>
      </c>
      <c r="M33" s="2">
        <f t="shared" si="14"/>
        <v>71.150000000000006</v>
      </c>
      <c r="N33" s="7">
        <v>2</v>
      </c>
      <c r="O33" s="36" t="s">
        <v>282</v>
      </c>
      <c r="P33" s="7"/>
    </row>
    <row r="34" spans="1:16">
      <c r="A34" s="40"/>
      <c r="B34" s="57"/>
      <c r="C34" s="57"/>
      <c r="D34" s="40"/>
      <c r="E34" s="25" t="s">
        <v>87</v>
      </c>
      <c r="F34" s="25" t="s">
        <v>92</v>
      </c>
      <c r="G34" s="28" t="s">
        <v>18</v>
      </c>
      <c r="H34" s="32"/>
      <c r="I34" s="28" t="s">
        <v>18</v>
      </c>
      <c r="J34" s="2">
        <f t="shared" si="12"/>
        <v>32</v>
      </c>
      <c r="K34" s="28">
        <v>73.400000000000006</v>
      </c>
      <c r="L34" s="2">
        <f t="shared" si="13"/>
        <v>36.700000000000003</v>
      </c>
      <c r="M34" s="2">
        <f t="shared" si="14"/>
        <v>68.7</v>
      </c>
      <c r="N34" s="7">
        <v>3</v>
      </c>
      <c r="O34" s="7"/>
      <c r="P34" s="7"/>
    </row>
    <row r="35" spans="1:16">
      <c r="A35" s="40"/>
      <c r="B35" s="57"/>
      <c r="C35" s="57"/>
      <c r="D35" s="40"/>
      <c r="E35" s="25" t="s">
        <v>89</v>
      </c>
      <c r="F35" s="25" t="s">
        <v>93</v>
      </c>
      <c r="G35" s="28" t="s">
        <v>18</v>
      </c>
      <c r="H35" s="32"/>
      <c r="I35" s="28" t="s">
        <v>18</v>
      </c>
      <c r="J35" s="2">
        <f t="shared" si="12"/>
        <v>32</v>
      </c>
      <c r="K35" s="28">
        <v>72.2</v>
      </c>
      <c r="L35" s="2">
        <f t="shared" si="13"/>
        <v>36.1</v>
      </c>
      <c r="M35" s="2">
        <f t="shared" si="14"/>
        <v>68.099999999999994</v>
      </c>
      <c r="N35" s="7">
        <v>4</v>
      </c>
      <c r="O35" s="7"/>
      <c r="P35" s="7"/>
    </row>
    <row r="36" spans="1:16">
      <c r="A36" s="40"/>
      <c r="B36" s="57"/>
      <c r="C36" s="57"/>
      <c r="D36" s="40"/>
      <c r="E36" s="25" t="s">
        <v>83</v>
      </c>
      <c r="F36" s="25" t="s">
        <v>94</v>
      </c>
      <c r="G36" s="28" t="s">
        <v>11</v>
      </c>
      <c r="H36" s="32"/>
      <c r="I36" s="28" t="s">
        <v>11</v>
      </c>
      <c r="J36" s="2">
        <f t="shared" si="12"/>
        <v>34.25</v>
      </c>
      <c r="K36" s="28">
        <v>66.400000000000006</v>
      </c>
      <c r="L36" s="2">
        <f t="shared" si="13"/>
        <v>33.200000000000003</v>
      </c>
      <c r="M36" s="2">
        <f t="shared" si="14"/>
        <v>67.45</v>
      </c>
      <c r="N36" s="7">
        <v>5</v>
      </c>
      <c r="O36" s="7"/>
      <c r="P36" s="7"/>
    </row>
    <row r="37" spans="1:16">
      <c r="A37" s="40"/>
      <c r="B37" s="57"/>
      <c r="C37" s="57"/>
      <c r="D37" s="40"/>
      <c r="E37" s="25" t="s">
        <v>85</v>
      </c>
      <c r="F37" s="25" t="s">
        <v>95</v>
      </c>
      <c r="G37" s="28" t="s">
        <v>14</v>
      </c>
      <c r="H37" s="32"/>
      <c r="I37" s="28" t="s">
        <v>14</v>
      </c>
      <c r="J37" s="2">
        <f t="shared" si="12"/>
        <v>32.75</v>
      </c>
      <c r="K37" s="28">
        <v>65</v>
      </c>
      <c r="L37" s="2">
        <f t="shared" si="13"/>
        <v>32.5</v>
      </c>
      <c r="M37" s="2">
        <f t="shared" si="14"/>
        <v>65.25</v>
      </c>
      <c r="N37" s="7">
        <v>6</v>
      </c>
      <c r="O37" s="7"/>
      <c r="P37" s="7"/>
    </row>
    <row r="38" spans="1:16">
      <c r="A38" s="40"/>
      <c r="B38" s="57"/>
      <c r="C38" s="57"/>
      <c r="D38" s="40"/>
      <c r="E38" s="25" t="s">
        <v>88</v>
      </c>
      <c r="F38" s="25" t="s">
        <v>96</v>
      </c>
      <c r="G38" s="28" t="s">
        <v>18</v>
      </c>
      <c r="H38" s="32"/>
      <c r="I38" s="28" t="s">
        <v>18</v>
      </c>
      <c r="J38" s="2">
        <f t="shared" si="12"/>
        <v>32</v>
      </c>
      <c r="K38" s="28">
        <v>65.2</v>
      </c>
      <c r="L38" s="2">
        <f t="shared" si="13"/>
        <v>32.6</v>
      </c>
      <c r="M38" s="2">
        <f t="shared" si="14"/>
        <v>64.599999999999994</v>
      </c>
      <c r="N38" s="7">
        <v>7</v>
      </c>
      <c r="O38" s="7"/>
      <c r="P38" s="7"/>
    </row>
    <row r="39" spans="1:16" s="3" customFormat="1">
      <c r="A39" s="60"/>
      <c r="B39" s="61"/>
      <c r="C39" s="61"/>
      <c r="D39" s="61"/>
      <c r="E39" s="61"/>
      <c r="F39" s="61"/>
      <c r="G39" s="61"/>
      <c r="H39" s="61"/>
      <c r="I39" s="61"/>
      <c r="J39" s="61"/>
      <c r="K39" s="61"/>
      <c r="L39" s="61"/>
      <c r="M39" s="61"/>
      <c r="N39" s="61"/>
      <c r="O39" s="61"/>
      <c r="P39" s="62"/>
    </row>
    <row r="40" spans="1:16" s="3" customFormat="1">
      <c r="A40" s="40">
        <v>617006</v>
      </c>
      <c r="B40" s="52" t="s">
        <v>112</v>
      </c>
      <c r="C40" s="52" t="s">
        <v>197</v>
      </c>
      <c r="D40" s="53">
        <v>3</v>
      </c>
      <c r="E40" s="25" t="s">
        <v>121</v>
      </c>
      <c r="F40" s="25" t="s">
        <v>198</v>
      </c>
      <c r="G40" s="28" t="s">
        <v>11</v>
      </c>
      <c r="H40" s="10"/>
      <c r="I40" s="28" t="s">
        <v>11</v>
      </c>
      <c r="J40" s="10">
        <f t="shared" ref="J40:J48" si="15">I40*0.5</f>
        <v>34.25</v>
      </c>
      <c r="K40" s="28">
        <v>85.2</v>
      </c>
      <c r="L40" s="11">
        <f t="shared" ref="L40:L48" si="16">K40*0.5</f>
        <v>42.6</v>
      </c>
      <c r="M40" s="11">
        <f t="shared" ref="M40:M48" si="17">J40+L40</f>
        <v>76.849999999999994</v>
      </c>
      <c r="N40" s="4">
        <v>1</v>
      </c>
      <c r="O40" s="35" t="s">
        <v>282</v>
      </c>
      <c r="P40" s="4"/>
    </row>
    <row r="41" spans="1:16" s="3" customFormat="1">
      <c r="A41" s="40"/>
      <c r="B41" s="53"/>
      <c r="C41" s="53"/>
      <c r="D41" s="53"/>
      <c r="E41" s="25" t="s">
        <v>119</v>
      </c>
      <c r="F41" s="25" t="s">
        <v>199</v>
      </c>
      <c r="G41" s="28" t="s">
        <v>20</v>
      </c>
      <c r="H41" s="10"/>
      <c r="I41" s="28" t="s">
        <v>20</v>
      </c>
      <c r="J41" s="10">
        <f t="shared" si="15"/>
        <v>35.75</v>
      </c>
      <c r="K41" s="28">
        <v>74.599999999999994</v>
      </c>
      <c r="L41" s="11">
        <f t="shared" si="16"/>
        <v>37.299999999999997</v>
      </c>
      <c r="M41" s="11">
        <f t="shared" si="17"/>
        <v>73.05</v>
      </c>
      <c r="N41" s="4">
        <v>2</v>
      </c>
      <c r="O41" s="35" t="s">
        <v>282</v>
      </c>
      <c r="P41" s="4"/>
    </row>
    <row r="42" spans="1:16" s="5" customFormat="1" ht="15" customHeight="1">
      <c r="A42" s="40"/>
      <c r="B42" s="53"/>
      <c r="C42" s="53"/>
      <c r="D42" s="53"/>
      <c r="E42" s="25" t="s">
        <v>122</v>
      </c>
      <c r="F42" s="25" t="s">
        <v>200</v>
      </c>
      <c r="G42" s="28" t="s">
        <v>4</v>
      </c>
      <c r="H42" s="10"/>
      <c r="I42" s="28" t="s">
        <v>4</v>
      </c>
      <c r="J42" s="10">
        <f t="shared" si="15"/>
        <v>34</v>
      </c>
      <c r="K42" s="28">
        <v>77.599999999999994</v>
      </c>
      <c r="L42" s="11">
        <f t="shared" si="16"/>
        <v>38.799999999999997</v>
      </c>
      <c r="M42" s="11">
        <f t="shared" si="17"/>
        <v>72.8</v>
      </c>
      <c r="N42" s="4">
        <v>3</v>
      </c>
      <c r="O42" s="35" t="s">
        <v>282</v>
      </c>
      <c r="P42" s="4"/>
    </row>
    <row r="43" spans="1:16" s="5" customFormat="1" ht="15" customHeight="1">
      <c r="A43" s="40"/>
      <c r="B43" s="53"/>
      <c r="C43" s="53"/>
      <c r="D43" s="53"/>
      <c r="E43" s="25" t="s">
        <v>123</v>
      </c>
      <c r="F43" s="25" t="s">
        <v>201</v>
      </c>
      <c r="G43" s="28" t="s">
        <v>14</v>
      </c>
      <c r="H43" s="10"/>
      <c r="I43" s="28" t="s">
        <v>14</v>
      </c>
      <c r="J43" s="10">
        <f t="shared" si="15"/>
        <v>32.75</v>
      </c>
      <c r="K43" s="28">
        <v>79.400000000000006</v>
      </c>
      <c r="L43" s="11">
        <f t="shared" si="16"/>
        <v>39.700000000000003</v>
      </c>
      <c r="M43" s="11">
        <f t="shared" si="17"/>
        <v>72.45</v>
      </c>
      <c r="N43" s="4">
        <v>4</v>
      </c>
      <c r="O43" s="4"/>
      <c r="P43" s="4"/>
    </row>
    <row r="44" spans="1:16" s="5" customFormat="1" ht="15" customHeight="1">
      <c r="A44" s="40"/>
      <c r="B44" s="53"/>
      <c r="C44" s="53"/>
      <c r="D44" s="53"/>
      <c r="E44" s="25" t="s">
        <v>120</v>
      </c>
      <c r="F44" s="25" t="s">
        <v>202</v>
      </c>
      <c r="G44" s="28" t="s">
        <v>1</v>
      </c>
      <c r="H44" s="10"/>
      <c r="I44" s="28" t="s">
        <v>1</v>
      </c>
      <c r="J44" s="10">
        <f t="shared" si="15"/>
        <v>35.5</v>
      </c>
      <c r="K44" s="28">
        <v>71</v>
      </c>
      <c r="L44" s="11">
        <f t="shared" si="16"/>
        <v>35.5</v>
      </c>
      <c r="M44" s="11">
        <f t="shared" si="17"/>
        <v>71</v>
      </c>
      <c r="N44" s="4">
        <v>5</v>
      </c>
      <c r="O44" s="4"/>
      <c r="P44" s="4"/>
    </row>
    <row r="45" spans="1:16" s="5" customFormat="1" ht="15" customHeight="1">
      <c r="A45" s="40"/>
      <c r="B45" s="53"/>
      <c r="C45" s="53"/>
      <c r="D45" s="53"/>
      <c r="E45" s="25" t="s">
        <v>125</v>
      </c>
      <c r="F45" s="25" t="s">
        <v>203</v>
      </c>
      <c r="G45" s="28" t="s">
        <v>126</v>
      </c>
      <c r="H45" s="10"/>
      <c r="I45" s="28" t="s">
        <v>126</v>
      </c>
      <c r="J45" s="10">
        <f t="shared" si="15"/>
        <v>31.5</v>
      </c>
      <c r="K45" s="28">
        <v>79</v>
      </c>
      <c r="L45" s="11">
        <f t="shared" si="16"/>
        <v>39.5</v>
      </c>
      <c r="M45" s="11">
        <f t="shared" si="17"/>
        <v>71</v>
      </c>
      <c r="N45" s="4">
        <v>5</v>
      </c>
      <c r="O45" s="4"/>
      <c r="P45" s="4"/>
    </row>
    <row r="46" spans="1:16" s="5" customFormat="1" ht="15" customHeight="1">
      <c r="A46" s="40"/>
      <c r="B46" s="53"/>
      <c r="C46" s="53"/>
      <c r="D46" s="53"/>
      <c r="E46" s="25" t="s">
        <v>127</v>
      </c>
      <c r="F46" s="25" t="s">
        <v>204</v>
      </c>
      <c r="G46" s="28" t="s">
        <v>13</v>
      </c>
      <c r="H46" s="10"/>
      <c r="I46" s="28" t="s">
        <v>13</v>
      </c>
      <c r="J46" s="10">
        <f t="shared" si="15"/>
        <v>31</v>
      </c>
      <c r="K46" s="28">
        <v>77.8</v>
      </c>
      <c r="L46" s="11">
        <f t="shared" si="16"/>
        <v>38.9</v>
      </c>
      <c r="M46" s="11">
        <f t="shared" si="17"/>
        <v>69.900000000000006</v>
      </c>
      <c r="N46" s="4">
        <v>7</v>
      </c>
      <c r="O46" s="4"/>
      <c r="P46" s="4"/>
    </row>
    <row r="47" spans="1:16" s="5" customFormat="1" ht="15" customHeight="1">
      <c r="A47" s="40"/>
      <c r="B47" s="53"/>
      <c r="C47" s="53"/>
      <c r="D47" s="53"/>
      <c r="E47" s="25" t="s">
        <v>128</v>
      </c>
      <c r="F47" s="25" t="s">
        <v>205</v>
      </c>
      <c r="G47" s="28" t="s">
        <v>16</v>
      </c>
      <c r="H47" s="10"/>
      <c r="I47" s="28" t="s">
        <v>16</v>
      </c>
      <c r="J47" s="10">
        <f t="shared" si="15"/>
        <v>30</v>
      </c>
      <c r="K47" s="28">
        <v>78.599999999999994</v>
      </c>
      <c r="L47" s="11">
        <f t="shared" si="16"/>
        <v>39.299999999999997</v>
      </c>
      <c r="M47" s="11">
        <f t="shared" si="17"/>
        <v>69.3</v>
      </c>
      <c r="N47" s="4">
        <v>8</v>
      </c>
      <c r="O47" s="4"/>
      <c r="P47" s="4"/>
    </row>
    <row r="48" spans="1:16" s="5" customFormat="1" ht="15" customHeight="1">
      <c r="A48" s="40"/>
      <c r="B48" s="53"/>
      <c r="C48" s="53"/>
      <c r="D48" s="53"/>
      <c r="E48" s="25" t="s">
        <v>124</v>
      </c>
      <c r="F48" s="25" t="s">
        <v>206</v>
      </c>
      <c r="G48" s="28" t="s">
        <v>66</v>
      </c>
      <c r="H48" s="10"/>
      <c r="I48" s="28" t="s">
        <v>66</v>
      </c>
      <c r="J48" s="10">
        <f t="shared" si="15"/>
        <v>31.75</v>
      </c>
      <c r="K48" s="28">
        <v>70</v>
      </c>
      <c r="L48" s="11">
        <f t="shared" si="16"/>
        <v>35</v>
      </c>
      <c r="M48" s="11">
        <f t="shared" si="17"/>
        <v>66.75</v>
      </c>
      <c r="N48" s="4">
        <v>9</v>
      </c>
      <c r="O48" s="4"/>
      <c r="P48" s="4"/>
    </row>
    <row r="49" spans="1:24">
      <c r="A49" s="60"/>
      <c r="B49" s="61"/>
      <c r="C49" s="61"/>
      <c r="D49" s="61"/>
      <c r="E49" s="61"/>
      <c r="F49" s="61"/>
      <c r="G49" s="61"/>
      <c r="H49" s="61"/>
      <c r="I49" s="61"/>
      <c r="J49" s="61"/>
      <c r="K49" s="61"/>
      <c r="L49" s="61"/>
      <c r="M49" s="61"/>
      <c r="N49" s="61"/>
      <c r="O49" s="61"/>
      <c r="P49" s="62"/>
    </row>
    <row r="50" spans="1:24" ht="15.75" customHeight="1">
      <c r="A50" s="39" t="str">
        <f>MID(E56,2,6)</f>
        <v>617007</v>
      </c>
      <c r="B50" s="56" t="s">
        <v>112</v>
      </c>
      <c r="C50" s="56" t="s">
        <v>207</v>
      </c>
      <c r="D50" s="39">
        <v>3</v>
      </c>
      <c r="E50" s="25" t="s">
        <v>130</v>
      </c>
      <c r="F50" s="25" t="s">
        <v>208</v>
      </c>
      <c r="G50" s="28" t="s">
        <v>18</v>
      </c>
      <c r="H50" s="2"/>
      <c r="I50" s="28" t="s">
        <v>18</v>
      </c>
      <c r="J50" s="10">
        <f t="shared" ref="J50:J57" si="18">I50*50%</f>
        <v>32</v>
      </c>
      <c r="K50" s="28">
        <v>79</v>
      </c>
      <c r="L50" s="10">
        <f t="shared" ref="L50:L55" si="19">K50*50%</f>
        <v>39.5</v>
      </c>
      <c r="M50" s="10">
        <f t="shared" ref="M50:M58" si="20">J50+L50</f>
        <v>71.5</v>
      </c>
      <c r="N50" s="7">
        <v>1</v>
      </c>
      <c r="O50" s="35" t="s">
        <v>282</v>
      </c>
      <c r="P50" s="7"/>
    </row>
    <row r="51" spans="1:24" ht="15.75" customHeight="1">
      <c r="A51" s="39"/>
      <c r="B51" s="56"/>
      <c r="C51" s="56"/>
      <c r="D51" s="39"/>
      <c r="E51" s="25" t="s">
        <v>129</v>
      </c>
      <c r="F51" s="25" t="s">
        <v>209</v>
      </c>
      <c r="G51" s="28" t="s">
        <v>9</v>
      </c>
      <c r="H51" s="2"/>
      <c r="I51" s="28" t="s">
        <v>9</v>
      </c>
      <c r="J51" s="10">
        <f t="shared" si="18"/>
        <v>33.25</v>
      </c>
      <c r="K51" s="28">
        <v>76.400000000000006</v>
      </c>
      <c r="L51" s="10">
        <f t="shared" si="19"/>
        <v>38.200000000000003</v>
      </c>
      <c r="M51" s="10">
        <f t="shared" si="20"/>
        <v>71.45</v>
      </c>
      <c r="N51" s="7">
        <v>2</v>
      </c>
      <c r="O51" s="35" t="s">
        <v>282</v>
      </c>
      <c r="P51" s="7"/>
      <c r="X51" s="9" t="s">
        <v>288</v>
      </c>
    </row>
    <row r="52" spans="1:24" ht="15.75" customHeight="1">
      <c r="A52" s="39"/>
      <c r="B52" s="56"/>
      <c r="C52" s="56"/>
      <c r="D52" s="39"/>
      <c r="E52" s="25" t="s">
        <v>132</v>
      </c>
      <c r="F52" s="25" t="s">
        <v>210</v>
      </c>
      <c r="G52" s="28" t="s">
        <v>66</v>
      </c>
      <c r="H52" s="2"/>
      <c r="I52" s="28" t="s">
        <v>66</v>
      </c>
      <c r="J52" s="10">
        <f t="shared" si="18"/>
        <v>31.75</v>
      </c>
      <c r="K52" s="28">
        <v>77.599999999999994</v>
      </c>
      <c r="L52" s="10">
        <f t="shared" si="19"/>
        <v>38.799999999999997</v>
      </c>
      <c r="M52" s="10">
        <f t="shared" si="20"/>
        <v>70.55</v>
      </c>
      <c r="N52" s="7">
        <v>3</v>
      </c>
      <c r="O52" s="35" t="s">
        <v>282</v>
      </c>
      <c r="P52" s="7"/>
    </row>
    <row r="53" spans="1:24" ht="15.75" customHeight="1">
      <c r="A53" s="39"/>
      <c r="B53" s="56"/>
      <c r="C53" s="56"/>
      <c r="D53" s="39"/>
      <c r="E53" s="25" t="s">
        <v>131</v>
      </c>
      <c r="F53" s="25" t="s">
        <v>211</v>
      </c>
      <c r="G53" s="28" t="s">
        <v>66</v>
      </c>
      <c r="H53" s="2"/>
      <c r="I53" s="28" t="s">
        <v>66</v>
      </c>
      <c r="J53" s="10">
        <f t="shared" si="18"/>
        <v>31.75</v>
      </c>
      <c r="K53" s="28">
        <v>74.400000000000006</v>
      </c>
      <c r="L53" s="10">
        <f t="shared" si="19"/>
        <v>37.200000000000003</v>
      </c>
      <c r="M53" s="10">
        <f t="shared" si="20"/>
        <v>68.95</v>
      </c>
      <c r="N53" s="7">
        <v>4</v>
      </c>
      <c r="O53" s="7"/>
      <c r="P53" s="7"/>
    </row>
    <row r="54" spans="1:24" ht="15.75" customHeight="1">
      <c r="A54" s="39"/>
      <c r="B54" s="56"/>
      <c r="C54" s="56"/>
      <c r="D54" s="39"/>
      <c r="E54" s="25" t="s">
        <v>134</v>
      </c>
      <c r="F54" s="25" t="s">
        <v>212</v>
      </c>
      <c r="G54" s="28" t="s">
        <v>16</v>
      </c>
      <c r="H54" s="2"/>
      <c r="I54" s="28" t="s">
        <v>16</v>
      </c>
      <c r="J54" s="10">
        <f t="shared" si="18"/>
        <v>30</v>
      </c>
      <c r="K54" s="28">
        <v>77.400000000000006</v>
      </c>
      <c r="L54" s="10">
        <f t="shared" si="19"/>
        <v>38.700000000000003</v>
      </c>
      <c r="M54" s="10">
        <f t="shared" si="20"/>
        <v>68.7</v>
      </c>
      <c r="N54" s="7">
        <v>5</v>
      </c>
      <c r="O54" s="7"/>
      <c r="P54" s="7"/>
    </row>
    <row r="55" spans="1:24" ht="15.75" customHeight="1">
      <c r="A55" s="39"/>
      <c r="B55" s="56"/>
      <c r="C55" s="56"/>
      <c r="D55" s="39"/>
      <c r="E55" s="25" t="s">
        <v>135</v>
      </c>
      <c r="F55" s="25" t="s">
        <v>213</v>
      </c>
      <c r="G55" s="28" t="s">
        <v>19</v>
      </c>
      <c r="H55" s="2"/>
      <c r="I55" s="28" t="s">
        <v>19</v>
      </c>
      <c r="J55" s="10">
        <f t="shared" si="18"/>
        <v>29.75</v>
      </c>
      <c r="K55" s="28">
        <v>77.400000000000006</v>
      </c>
      <c r="L55" s="10">
        <f t="shared" si="19"/>
        <v>38.700000000000003</v>
      </c>
      <c r="M55" s="10">
        <f t="shared" si="20"/>
        <v>68.45</v>
      </c>
      <c r="N55" s="7">
        <v>6</v>
      </c>
      <c r="O55" s="7"/>
      <c r="P55" s="7"/>
    </row>
    <row r="56" spans="1:24" ht="15.75" customHeight="1">
      <c r="A56" s="39"/>
      <c r="B56" s="56"/>
      <c r="C56" s="56"/>
      <c r="D56" s="39"/>
      <c r="E56" s="25" t="s">
        <v>133</v>
      </c>
      <c r="F56" s="25" t="s">
        <v>214</v>
      </c>
      <c r="G56" s="28" t="s">
        <v>126</v>
      </c>
      <c r="H56" s="10"/>
      <c r="I56" s="28" t="s">
        <v>126</v>
      </c>
      <c r="J56" s="10">
        <f t="shared" si="18"/>
        <v>31.5</v>
      </c>
      <c r="K56" s="28">
        <v>71.400000000000006</v>
      </c>
      <c r="L56" s="10">
        <f>K56*50%</f>
        <v>35.700000000000003</v>
      </c>
      <c r="M56" s="10">
        <f>J56+L56</f>
        <v>67.2</v>
      </c>
      <c r="N56" s="7">
        <v>7</v>
      </c>
      <c r="O56" s="4"/>
      <c r="P56" s="4"/>
    </row>
    <row r="57" spans="1:24" ht="15.75" customHeight="1">
      <c r="A57" s="39"/>
      <c r="B57" s="56"/>
      <c r="C57" s="56"/>
      <c r="D57" s="39"/>
      <c r="E57" s="25" t="s">
        <v>136</v>
      </c>
      <c r="F57" s="25" t="s">
        <v>215</v>
      </c>
      <c r="G57" s="28" t="s">
        <v>22</v>
      </c>
      <c r="H57" s="10"/>
      <c r="I57" s="28" t="s">
        <v>22</v>
      </c>
      <c r="J57" s="10">
        <f t="shared" si="18"/>
        <v>28.75</v>
      </c>
      <c r="K57" s="28">
        <v>73.599999999999994</v>
      </c>
      <c r="L57" s="10">
        <f t="shared" ref="L57:L58" si="21">K57*50%</f>
        <v>36.799999999999997</v>
      </c>
      <c r="M57" s="10">
        <f t="shared" si="20"/>
        <v>65.55</v>
      </c>
      <c r="N57" s="7">
        <v>8</v>
      </c>
      <c r="O57" s="4"/>
      <c r="P57" s="4"/>
    </row>
    <row r="58" spans="1:24" ht="15.75" customHeight="1">
      <c r="A58" s="39"/>
      <c r="B58" s="56"/>
      <c r="C58" s="56"/>
      <c r="D58" s="39"/>
      <c r="E58" s="25" t="s">
        <v>137</v>
      </c>
      <c r="F58" s="25" t="s">
        <v>216</v>
      </c>
      <c r="G58" s="28" t="s">
        <v>27</v>
      </c>
      <c r="H58" s="10"/>
      <c r="I58" s="28" t="s">
        <v>27</v>
      </c>
      <c r="J58" s="10">
        <f t="shared" ref="J58" si="22">I58*50%</f>
        <v>28.5</v>
      </c>
      <c r="K58" s="28">
        <v>67.2</v>
      </c>
      <c r="L58" s="10">
        <f t="shared" si="21"/>
        <v>33.6</v>
      </c>
      <c r="M58" s="10">
        <f t="shared" si="20"/>
        <v>62.1</v>
      </c>
      <c r="N58" s="7">
        <v>9</v>
      </c>
      <c r="O58" s="4"/>
      <c r="P58" s="4"/>
    </row>
    <row r="59" spans="1:24" ht="15.75" customHeight="1">
      <c r="A59" s="39"/>
      <c r="B59" s="39"/>
      <c r="C59" s="39"/>
      <c r="D59" s="39"/>
      <c r="E59" s="39"/>
      <c r="F59" s="39"/>
      <c r="G59" s="39"/>
      <c r="H59" s="39"/>
      <c r="I59" s="39"/>
      <c r="J59" s="39"/>
      <c r="K59" s="39"/>
      <c r="L59" s="39"/>
      <c r="M59" s="39"/>
      <c r="N59" s="39"/>
      <c r="O59" s="39"/>
      <c r="P59" s="39"/>
    </row>
    <row r="60" spans="1:24" ht="15.75" customHeight="1">
      <c r="A60" s="40">
        <v>617008</v>
      </c>
      <c r="B60" s="56" t="s">
        <v>112</v>
      </c>
      <c r="C60" s="56" t="s">
        <v>217</v>
      </c>
      <c r="D60" s="40">
        <v>2</v>
      </c>
      <c r="E60" s="25" t="s">
        <v>139</v>
      </c>
      <c r="F60" s="25" t="s">
        <v>218</v>
      </c>
      <c r="G60" s="28" t="s">
        <v>16</v>
      </c>
      <c r="H60" s="29"/>
      <c r="I60" s="28" t="s">
        <v>16</v>
      </c>
      <c r="J60" s="2">
        <f>I60*0.5</f>
        <v>30</v>
      </c>
      <c r="K60" s="28">
        <v>80.2</v>
      </c>
      <c r="L60" s="2">
        <f>K60*0.5</f>
        <v>40.1</v>
      </c>
      <c r="M60" s="2">
        <f>J60+L60</f>
        <v>70.099999999999994</v>
      </c>
      <c r="N60" s="7">
        <v>1</v>
      </c>
      <c r="O60" s="36" t="s">
        <v>282</v>
      </c>
      <c r="P60" s="7"/>
    </row>
    <row r="61" spans="1:24" ht="15.75" customHeight="1">
      <c r="A61" s="40"/>
      <c r="B61" s="57"/>
      <c r="C61" s="57"/>
      <c r="D61" s="40"/>
      <c r="E61" s="25" t="s">
        <v>140</v>
      </c>
      <c r="F61" s="25" t="s">
        <v>219</v>
      </c>
      <c r="G61" s="28" t="s">
        <v>16</v>
      </c>
      <c r="H61" s="29"/>
      <c r="I61" s="28" t="s">
        <v>16</v>
      </c>
      <c r="J61" s="2">
        <f t="shared" ref="J61:J66" si="23">I61*0.5</f>
        <v>30</v>
      </c>
      <c r="K61" s="28">
        <v>74.8</v>
      </c>
      <c r="L61" s="2">
        <f t="shared" ref="L61:L66" si="24">K61*0.5</f>
        <v>37.4</v>
      </c>
      <c r="M61" s="2">
        <f t="shared" ref="M61:M66" si="25">J61+L61</f>
        <v>67.400000000000006</v>
      </c>
      <c r="N61" s="7">
        <v>2</v>
      </c>
      <c r="O61" s="36" t="s">
        <v>282</v>
      </c>
      <c r="P61" s="7"/>
    </row>
    <row r="62" spans="1:24" ht="15.75" customHeight="1">
      <c r="A62" s="40"/>
      <c r="B62" s="57"/>
      <c r="C62" s="57"/>
      <c r="D62" s="40"/>
      <c r="E62" s="25" t="s">
        <v>138</v>
      </c>
      <c r="F62" s="25" t="s">
        <v>220</v>
      </c>
      <c r="G62" s="28" t="s">
        <v>24</v>
      </c>
      <c r="H62" s="29"/>
      <c r="I62" s="28" t="s">
        <v>24</v>
      </c>
      <c r="J62" s="2">
        <f t="shared" si="23"/>
        <v>30.5</v>
      </c>
      <c r="K62" s="28">
        <v>72.400000000000006</v>
      </c>
      <c r="L62" s="2">
        <f t="shared" si="24"/>
        <v>36.200000000000003</v>
      </c>
      <c r="M62" s="2">
        <f t="shared" si="25"/>
        <v>66.7</v>
      </c>
      <c r="N62" s="7">
        <v>3</v>
      </c>
      <c r="O62" s="7"/>
      <c r="P62" s="7"/>
    </row>
    <row r="63" spans="1:24" ht="15.75" customHeight="1">
      <c r="A63" s="40"/>
      <c r="B63" s="57"/>
      <c r="C63" s="57"/>
      <c r="D63" s="40"/>
      <c r="E63" s="25" t="s">
        <v>141</v>
      </c>
      <c r="F63" s="25" t="s">
        <v>221</v>
      </c>
      <c r="G63" s="28" t="s">
        <v>82</v>
      </c>
      <c r="H63" s="29"/>
      <c r="I63" s="28" t="s">
        <v>82</v>
      </c>
      <c r="J63" s="2">
        <f t="shared" si="23"/>
        <v>27.25</v>
      </c>
      <c r="K63" s="28">
        <v>78.8</v>
      </c>
      <c r="L63" s="2">
        <f t="shared" si="24"/>
        <v>39.4</v>
      </c>
      <c r="M63" s="2">
        <f t="shared" si="25"/>
        <v>66.650000000000006</v>
      </c>
      <c r="N63" s="7">
        <v>4</v>
      </c>
      <c r="O63" s="7"/>
      <c r="P63" s="7"/>
    </row>
    <row r="64" spans="1:24" ht="15.75" customHeight="1">
      <c r="A64" s="40"/>
      <c r="B64" s="57"/>
      <c r="C64" s="57"/>
      <c r="D64" s="40"/>
      <c r="E64" s="25" t="s">
        <v>145</v>
      </c>
      <c r="F64" s="25" t="s">
        <v>222</v>
      </c>
      <c r="G64" s="28" t="s">
        <v>146</v>
      </c>
      <c r="H64" s="29"/>
      <c r="I64" s="28" t="s">
        <v>146</v>
      </c>
      <c r="J64" s="2">
        <f t="shared" si="23"/>
        <v>26.5</v>
      </c>
      <c r="K64" s="28">
        <v>74.2</v>
      </c>
      <c r="L64" s="2">
        <f t="shared" si="24"/>
        <v>37.1</v>
      </c>
      <c r="M64" s="2">
        <f t="shared" si="25"/>
        <v>63.6</v>
      </c>
      <c r="N64" s="7">
        <v>5</v>
      </c>
      <c r="O64" s="7"/>
      <c r="P64" s="7"/>
    </row>
    <row r="65" spans="1:16" ht="15.75" customHeight="1">
      <c r="A65" s="40"/>
      <c r="B65" s="57"/>
      <c r="C65" s="57"/>
      <c r="D65" s="40"/>
      <c r="E65" s="25" t="s">
        <v>142</v>
      </c>
      <c r="F65" s="25" t="s">
        <v>223</v>
      </c>
      <c r="G65" s="28" t="s">
        <v>143</v>
      </c>
      <c r="H65" s="29"/>
      <c r="I65" s="28" t="s">
        <v>143</v>
      </c>
      <c r="J65" s="2">
        <f t="shared" si="23"/>
        <v>26.75</v>
      </c>
      <c r="K65" s="28">
        <v>72</v>
      </c>
      <c r="L65" s="2">
        <f t="shared" si="24"/>
        <v>36</v>
      </c>
      <c r="M65" s="2">
        <f t="shared" si="25"/>
        <v>62.75</v>
      </c>
      <c r="N65" s="7">
        <v>6</v>
      </c>
      <c r="O65" s="7"/>
      <c r="P65" s="7"/>
    </row>
    <row r="66" spans="1:16" ht="15.75" customHeight="1">
      <c r="A66" s="40"/>
      <c r="B66" s="57"/>
      <c r="C66" s="57"/>
      <c r="D66" s="40"/>
      <c r="E66" s="25" t="s">
        <v>144</v>
      </c>
      <c r="F66" s="25" t="s">
        <v>224</v>
      </c>
      <c r="G66" s="28" t="s">
        <v>225</v>
      </c>
      <c r="H66" s="29"/>
      <c r="I66" s="28" t="s">
        <v>225</v>
      </c>
      <c r="J66" s="2">
        <f t="shared" si="23"/>
        <v>26.5</v>
      </c>
      <c r="K66" s="28">
        <v>66.599999999999994</v>
      </c>
      <c r="L66" s="2">
        <f t="shared" si="24"/>
        <v>33.299999999999997</v>
      </c>
      <c r="M66" s="2">
        <f t="shared" si="25"/>
        <v>59.8</v>
      </c>
      <c r="N66" s="7">
        <v>7</v>
      </c>
      <c r="O66" s="7"/>
      <c r="P66" s="7"/>
    </row>
    <row r="67" spans="1:16" ht="15.75" customHeight="1">
      <c r="A67" s="40"/>
      <c r="B67" s="40"/>
      <c r="C67" s="40"/>
      <c r="D67" s="40"/>
      <c r="E67" s="40"/>
      <c r="F67" s="40"/>
      <c r="G67" s="40"/>
      <c r="H67" s="40"/>
      <c r="I67" s="40"/>
      <c r="J67" s="40"/>
      <c r="K67" s="40"/>
      <c r="L67" s="40"/>
      <c r="M67" s="40"/>
      <c r="N67" s="40"/>
      <c r="O67" s="40"/>
      <c r="P67" s="40"/>
    </row>
    <row r="68" spans="1:16">
      <c r="A68" s="40">
        <v>617009</v>
      </c>
      <c r="B68" s="56" t="s">
        <v>226</v>
      </c>
      <c r="C68" s="56" t="s">
        <v>227</v>
      </c>
      <c r="D68" s="40">
        <v>3</v>
      </c>
      <c r="E68" s="25" t="s">
        <v>148</v>
      </c>
      <c r="F68" s="25" t="s">
        <v>228</v>
      </c>
      <c r="G68" s="28" t="s">
        <v>14</v>
      </c>
      <c r="H68" s="10"/>
      <c r="I68" s="28" t="s">
        <v>14</v>
      </c>
      <c r="J68" s="2">
        <f t="shared" ref="J68:J76" si="26">I68*0.5</f>
        <v>32.75</v>
      </c>
      <c r="K68" s="28">
        <v>80.599999999999994</v>
      </c>
      <c r="L68" s="2">
        <f>K68*0.5</f>
        <v>40.299999999999997</v>
      </c>
      <c r="M68" s="2">
        <f>J68+L68</f>
        <v>73.05</v>
      </c>
      <c r="N68" s="7">
        <v>1</v>
      </c>
      <c r="O68" s="36" t="s">
        <v>282</v>
      </c>
      <c r="P68" s="7"/>
    </row>
    <row r="69" spans="1:16">
      <c r="A69" s="40"/>
      <c r="B69" s="57"/>
      <c r="C69" s="57"/>
      <c r="D69" s="40"/>
      <c r="E69" s="25" t="s">
        <v>147</v>
      </c>
      <c r="F69" s="25" t="s">
        <v>229</v>
      </c>
      <c r="G69" s="28" t="s">
        <v>15</v>
      </c>
      <c r="H69" s="10"/>
      <c r="I69" s="28" t="s">
        <v>15</v>
      </c>
      <c r="J69" s="2">
        <f t="shared" si="26"/>
        <v>33.75</v>
      </c>
      <c r="K69" s="28">
        <v>74.599999999999994</v>
      </c>
      <c r="L69" s="2">
        <f t="shared" ref="L69:L76" si="27">K69*0.5</f>
        <v>37.299999999999997</v>
      </c>
      <c r="M69" s="2">
        <f t="shared" ref="M69:M76" si="28">J69+L69</f>
        <v>71.05</v>
      </c>
      <c r="N69" s="7">
        <v>2</v>
      </c>
      <c r="O69" s="36" t="s">
        <v>282</v>
      </c>
      <c r="P69" s="7"/>
    </row>
    <row r="70" spans="1:16">
      <c r="A70" s="40"/>
      <c r="B70" s="57"/>
      <c r="C70" s="57"/>
      <c r="D70" s="40"/>
      <c r="E70" s="25" t="s">
        <v>149</v>
      </c>
      <c r="F70" s="25" t="s">
        <v>230</v>
      </c>
      <c r="G70" s="28" t="s">
        <v>21</v>
      </c>
      <c r="H70" s="31"/>
      <c r="I70" s="28" t="s">
        <v>21</v>
      </c>
      <c r="J70" s="2">
        <f t="shared" si="26"/>
        <v>30.25</v>
      </c>
      <c r="K70" s="28">
        <v>79.599999999999994</v>
      </c>
      <c r="L70" s="2">
        <f t="shared" si="27"/>
        <v>39.799999999999997</v>
      </c>
      <c r="M70" s="2">
        <f t="shared" si="28"/>
        <v>70.05</v>
      </c>
      <c r="N70" s="7">
        <v>3</v>
      </c>
      <c r="O70" s="36" t="s">
        <v>282</v>
      </c>
      <c r="P70" s="7"/>
    </row>
    <row r="71" spans="1:16">
      <c r="A71" s="40"/>
      <c r="B71" s="57"/>
      <c r="C71" s="57"/>
      <c r="D71" s="40"/>
      <c r="E71" s="25" t="s">
        <v>152</v>
      </c>
      <c r="F71" s="25" t="s">
        <v>231</v>
      </c>
      <c r="G71" s="28" t="s">
        <v>33</v>
      </c>
      <c r="H71" s="31"/>
      <c r="I71" s="28" t="s">
        <v>33</v>
      </c>
      <c r="J71" s="2">
        <f t="shared" si="26"/>
        <v>29.25</v>
      </c>
      <c r="K71" s="28">
        <v>76.400000000000006</v>
      </c>
      <c r="L71" s="2">
        <f t="shared" si="27"/>
        <v>38.200000000000003</v>
      </c>
      <c r="M71" s="2">
        <f t="shared" si="28"/>
        <v>67.45</v>
      </c>
      <c r="N71" s="7"/>
      <c r="O71" s="7"/>
      <c r="P71" s="7"/>
    </row>
    <row r="72" spans="1:16">
      <c r="A72" s="40"/>
      <c r="B72" s="57"/>
      <c r="C72" s="57"/>
      <c r="D72" s="40"/>
      <c r="E72" s="25" t="s">
        <v>151</v>
      </c>
      <c r="F72" s="25" t="s">
        <v>232</v>
      </c>
      <c r="G72" s="28" t="s">
        <v>19</v>
      </c>
      <c r="H72" s="31"/>
      <c r="I72" s="28" t="s">
        <v>19</v>
      </c>
      <c r="J72" s="2">
        <f t="shared" si="26"/>
        <v>29.75</v>
      </c>
      <c r="K72" s="28">
        <v>75</v>
      </c>
      <c r="L72" s="2">
        <f t="shared" si="27"/>
        <v>37.5</v>
      </c>
      <c r="M72" s="2">
        <f t="shared" si="28"/>
        <v>67.25</v>
      </c>
      <c r="N72" s="7"/>
      <c r="O72" s="7"/>
      <c r="P72" s="7"/>
    </row>
    <row r="73" spans="1:16">
      <c r="A73" s="40"/>
      <c r="B73" s="57"/>
      <c r="C73" s="57"/>
      <c r="D73" s="40"/>
      <c r="E73" s="25" t="s">
        <v>153</v>
      </c>
      <c r="F73" s="25" t="s">
        <v>233</v>
      </c>
      <c r="G73" s="28" t="s">
        <v>22</v>
      </c>
      <c r="H73" s="31"/>
      <c r="I73" s="28" t="s">
        <v>22</v>
      </c>
      <c r="J73" s="2">
        <f t="shared" si="26"/>
        <v>28.75</v>
      </c>
      <c r="K73" s="28">
        <v>71</v>
      </c>
      <c r="L73" s="2">
        <f t="shared" si="27"/>
        <v>35.5</v>
      </c>
      <c r="M73" s="2">
        <f t="shared" si="28"/>
        <v>64.25</v>
      </c>
      <c r="N73" s="7"/>
      <c r="O73" s="7"/>
      <c r="P73" s="7"/>
    </row>
    <row r="74" spans="1:16">
      <c r="A74" s="40"/>
      <c r="B74" s="57"/>
      <c r="C74" s="57"/>
      <c r="D74" s="40"/>
      <c r="E74" s="25" t="s">
        <v>150</v>
      </c>
      <c r="F74" s="25" t="s">
        <v>234</v>
      </c>
      <c r="G74" s="28" t="s">
        <v>19</v>
      </c>
      <c r="H74" s="31"/>
      <c r="I74" s="28" t="s">
        <v>19</v>
      </c>
      <c r="J74" s="2">
        <f t="shared" si="26"/>
        <v>29.75</v>
      </c>
      <c r="K74" s="28">
        <v>68</v>
      </c>
      <c r="L74" s="2">
        <f t="shared" si="27"/>
        <v>34</v>
      </c>
      <c r="M74" s="2">
        <f t="shared" si="28"/>
        <v>63.75</v>
      </c>
      <c r="N74" s="7"/>
      <c r="O74" s="7"/>
      <c r="P74" s="7"/>
    </row>
    <row r="75" spans="1:16">
      <c r="A75" s="40"/>
      <c r="B75" s="57"/>
      <c r="C75" s="57"/>
      <c r="D75" s="40"/>
      <c r="E75" s="25" t="s">
        <v>154</v>
      </c>
      <c r="F75" s="25" t="s">
        <v>235</v>
      </c>
      <c r="G75" s="28" t="s">
        <v>22</v>
      </c>
      <c r="H75" s="31"/>
      <c r="I75" s="28" t="s">
        <v>22</v>
      </c>
      <c r="J75" s="2">
        <f t="shared" si="26"/>
        <v>28.75</v>
      </c>
      <c r="K75" s="28">
        <v>68.2</v>
      </c>
      <c r="L75" s="2">
        <f t="shared" si="27"/>
        <v>34.1</v>
      </c>
      <c r="M75" s="2">
        <f t="shared" si="28"/>
        <v>62.85</v>
      </c>
      <c r="N75" s="7"/>
      <c r="O75" s="7"/>
      <c r="P75" s="7"/>
    </row>
    <row r="76" spans="1:16">
      <c r="A76" s="40"/>
      <c r="B76" s="57"/>
      <c r="C76" s="57"/>
      <c r="D76" s="40"/>
      <c r="E76" s="25" t="s">
        <v>155</v>
      </c>
      <c r="F76" s="25" t="s">
        <v>236</v>
      </c>
      <c r="G76" s="28" t="s">
        <v>82</v>
      </c>
      <c r="H76" s="31"/>
      <c r="I76" s="28" t="s">
        <v>82</v>
      </c>
      <c r="J76" s="2">
        <f t="shared" si="26"/>
        <v>27.25</v>
      </c>
      <c r="K76" s="28">
        <v>66.8</v>
      </c>
      <c r="L76" s="2">
        <f t="shared" si="27"/>
        <v>33.4</v>
      </c>
      <c r="M76" s="2">
        <f t="shared" si="28"/>
        <v>60.65</v>
      </c>
      <c r="N76" s="7"/>
      <c r="O76" s="7"/>
      <c r="P76" s="7"/>
    </row>
    <row r="77" spans="1:16">
      <c r="A77" s="63"/>
      <c r="B77" s="63"/>
      <c r="C77" s="63"/>
      <c r="D77" s="63"/>
      <c r="E77" s="63"/>
      <c r="F77" s="63"/>
      <c r="G77" s="63"/>
      <c r="H77" s="63"/>
      <c r="I77" s="63"/>
      <c r="J77" s="63"/>
      <c r="K77" s="63"/>
      <c r="L77" s="63"/>
      <c r="M77" s="63"/>
      <c r="N77" s="63"/>
      <c r="O77" s="63"/>
      <c r="P77" s="63"/>
    </row>
    <row r="78" spans="1:16" ht="15" customHeight="1">
      <c r="A78" s="70">
        <v>617010</v>
      </c>
      <c r="B78" s="65" t="s">
        <v>237</v>
      </c>
      <c r="C78" s="65" t="s">
        <v>197</v>
      </c>
      <c r="D78" s="70">
        <v>7</v>
      </c>
      <c r="E78" s="25" t="s">
        <v>158</v>
      </c>
      <c r="F78" s="25" t="s">
        <v>238</v>
      </c>
      <c r="G78" s="28" t="s">
        <v>66</v>
      </c>
      <c r="H78" s="29"/>
      <c r="I78" s="28" t="s">
        <v>66</v>
      </c>
      <c r="J78" s="2">
        <f>I78*0.5</f>
        <v>31.75</v>
      </c>
      <c r="K78" s="28">
        <v>76.599999999999994</v>
      </c>
      <c r="L78" s="2">
        <f t="shared" ref="L78:L88" si="29">K78*0.5</f>
        <v>38.299999999999997</v>
      </c>
      <c r="M78" s="2">
        <f>J78+L78</f>
        <v>70.05</v>
      </c>
      <c r="N78" s="7">
        <v>1</v>
      </c>
      <c r="O78" s="36" t="s">
        <v>282</v>
      </c>
      <c r="P78" s="7"/>
    </row>
    <row r="79" spans="1:16">
      <c r="A79" s="71"/>
      <c r="B79" s="66"/>
      <c r="C79" s="66"/>
      <c r="D79" s="71"/>
      <c r="E79" s="25" t="s">
        <v>156</v>
      </c>
      <c r="F79" s="25" t="s">
        <v>239</v>
      </c>
      <c r="G79" s="28" t="s">
        <v>2</v>
      </c>
      <c r="H79" s="29"/>
      <c r="I79" s="28" t="s">
        <v>2</v>
      </c>
      <c r="J79" s="2">
        <f t="shared" ref="J79:J89" si="30">I79*0.5</f>
        <v>35.25</v>
      </c>
      <c r="K79" s="28">
        <v>69.2</v>
      </c>
      <c r="L79" s="2">
        <f t="shared" si="29"/>
        <v>34.6</v>
      </c>
      <c r="M79" s="2">
        <f t="shared" ref="M79:M88" si="31">J79+L79</f>
        <v>69.849999999999994</v>
      </c>
      <c r="N79" s="7">
        <v>2</v>
      </c>
      <c r="O79" s="36" t="s">
        <v>282</v>
      </c>
      <c r="P79" s="7"/>
    </row>
    <row r="80" spans="1:16">
      <c r="A80" s="71"/>
      <c r="B80" s="66"/>
      <c r="C80" s="66"/>
      <c r="D80" s="71"/>
      <c r="E80" s="25" t="s">
        <v>161</v>
      </c>
      <c r="F80" s="25" t="s">
        <v>240</v>
      </c>
      <c r="G80" s="28" t="s">
        <v>17</v>
      </c>
      <c r="H80" s="29"/>
      <c r="I80" s="28" t="s">
        <v>17</v>
      </c>
      <c r="J80" s="2">
        <f t="shared" si="30"/>
        <v>29.5</v>
      </c>
      <c r="K80" s="28">
        <v>80.599999999999994</v>
      </c>
      <c r="L80" s="2">
        <f t="shared" si="29"/>
        <v>40.299999999999997</v>
      </c>
      <c r="M80" s="2">
        <f t="shared" si="31"/>
        <v>69.8</v>
      </c>
      <c r="N80" s="7">
        <v>3</v>
      </c>
      <c r="O80" s="36" t="s">
        <v>282</v>
      </c>
      <c r="P80" s="7"/>
    </row>
    <row r="81" spans="1:16">
      <c r="A81" s="71"/>
      <c r="B81" s="66"/>
      <c r="C81" s="66"/>
      <c r="D81" s="71"/>
      <c r="E81" s="25" t="s">
        <v>163</v>
      </c>
      <c r="F81" s="25" t="s">
        <v>241</v>
      </c>
      <c r="G81" s="28" t="s">
        <v>27</v>
      </c>
      <c r="H81" s="29"/>
      <c r="I81" s="28" t="s">
        <v>27</v>
      </c>
      <c r="J81" s="2">
        <f t="shared" si="30"/>
        <v>28.5</v>
      </c>
      <c r="K81" s="28">
        <v>81.400000000000006</v>
      </c>
      <c r="L81" s="2">
        <f t="shared" si="29"/>
        <v>40.700000000000003</v>
      </c>
      <c r="M81" s="2">
        <f t="shared" si="31"/>
        <v>69.2</v>
      </c>
      <c r="N81" s="7">
        <v>4</v>
      </c>
      <c r="O81" s="36" t="s">
        <v>282</v>
      </c>
      <c r="P81" s="7"/>
    </row>
    <row r="82" spans="1:16">
      <c r="A82" s="71"/>
      <c r="B82" s="66"/>
      <c r="C82" s="66"/>
      <c r="D82" s="71"/>
      <c r="E82" s="25" t="s">
        <v>157</v>
      </c>
      <c r="F82" s="25" t="s">
        <v>242</v>
      </c>
      <c r="G82" s="28" t="s">
        <v>14</v>
      </c>
      <c r="H82" s="29"/>
      <c r="I82" s="28" t="s">
        <v>14</v>
      </c>
      <c r="J82" s="2">
        <f t="shared" si="30"/>
        <v>32.75</v>
      </c>
      <c r="K82" s="28">
        <v>72.599999999999994</v>
      </c>
      <c r="L82" s="2">
        <f t="shared" si="29"/>
        <v>36.299999999999997</v>
      </c>
      <c r="M82" s="2">
        <f t="shared" si="31"/>
        <v>69.05</v>
      </c>
      <c r="N82" s="7">
        <v>5</v>
      </c>
      <c r="O82" s="36" t="s">
        <v>282</v>
      </c>
      <c r="P82" s="7"/>
    </row>
    <row r="83" spans="1:16">
      <c r="A83" s="71"/>
      <c r="B83" s="66"/>
      <c r="C83" s="66"/>
      <c r="D83" s="71"/>
      <c r="E83" s="25" t="s">
        <v>159</v>
      </c>
      <c r="F83" s="25" t="s">
        <v>243</v>
      </c>
      <c r="G83" s="28" t="s">
        <v>10</v>
      </c>
      <c r="H83" s="29"/>
      <c r="I83" s="28" t="s">
        <v>10</v>
      </c>
      <c r="J83" s="2">
        <f t="shared" si="30"/>
        <v>31.25</v>
      </c>
      <c r="K83" s="28">
        <v>75.400000000000006</v>
      </c>
      <c r="L83" s="2">
        <f t="shared" si="29"/>
        <v>37.700000000000003</v>
      </c>
      <c r="M83" s="2">
        <f t="shared" si="31"/>
        <v>68.95</v>
      </c>
      <c r="N83" s="7">
        <v>6</v>
      </c>
      <c r="O83" s="36" t="s">
        <v>282</v>
      </c>
      <c r="P83" s="7"/>
    </row>
    <row r="84" spans="1:16">
      <c r="A84" s="71"/>
      <c r="B84" s="66"/>
      <c r="C84" s="66"/>
      <c r="D84" s="71"/>
      <c r="E84" s="25" t="s">
        <v>166</v>
      </c>
      <c r="F84" s="25" t="s">
        <v>244</v>
      </c>
      <c r="G84" s="28" t="s">
        <v>34</v>
      </c>
      <c r="H84" s="29"/>
      <c r="I84" s="28" t="s">
        <v>34</v>
      </c>
      <c r="J84" s="2">
        <f t="shared" si="30"/>
        <v>27.5</v>
      </c>
      <c r="K84" s="28">
        <v>81.2</v>
      </c>
      <c r="L84" s="2">
        <f t="shared" si="29"/>
        <v>40.6</v>
      </c>
      <c r="M84" s="2">
        <f t="shared" si="31"/>
        <v>68.099999999999994</v>
      </c>
      <c r="N84" s="7">
        <v>7</v>
      </c>
      <c r="O84" s="36" t="s">
        <v>282</v>
      </c>
      <c r="P84" s="7"/>
    </row>
    <row r="85" spans="1:16">
      <c r="A85" s="71"/>
      <c r="B85" s="66"/>
      <c r="C85" s="66"/>
      <c r="D85" s="71"/>
      <c r="E85" s="25" t="s">
        <v>162</v>
      </c>
      <c r="F85" s="25" t="s">
        <v>245</v>
      </c>
      <c r="G85" s="28" t="s">
        <v>27</v>
      </c>
      <c r="H85" s="29"/>
      <c r="I85" s="28" t="s">
        <v>27</v>
      </c>
      <c r="J85" s="2">
        <f t="shared" si="30"/>
        <v>28.5</v>
      </c>
      <c r="K85" s="28">
        <v>78.400000000000006</v>
      </c>
      <c r="L85" s="2">
        <f t="shared" si="29"/>
        <v>39.200000000000003</v>
      </c>
      <c r="M85" s="2">
        <f t="shared" si="31"/>
        <v>67.7</v>
      </c>
      <c r="N85" s="7">
        <v>8</v>
      </c>
      <c r="O85" s="7"/>
      <c r="P85" s="7"/>
    </row>
    <row r="86" spans="1:16">
      <c r="A86" s="71"/>
      <c r="B86" s="66"/>
      <c r="C86" s="66"/>
      <c r="D86" s="71"/>
      <c r="E86" s="25" t="s">
        <v>165</v>
      </c>
      <c r="F86" s="25" t="s">
        <v>246</v>
      </c>
      <c r="G86" s="28" t="s">
        <v>34</v>
      </c>
      <c r="H86" s="29"/>
      <c r="I86" s="28" t="s">
        <v>34</v>
      </c>
      <c r="J86" s="2">
        <f t="shared" si="30"/>
        <v>27.5</v>
      </c>
      <c r="K86" s="28">
        <v>78.400000000000006</v>
      </c>
      <c r="L86" s="2">
        <f t="shared" si="29"/>
        <v>39.200000000000003</v>
      </c>
      <c r="M86" s="2">
        <f t="shared" si="31"/>
        <v>66.7</v>
      </c>
      <c r="N86" s="7">
        <v>9</v>
      </c>
      <c r="O86" s="7"/>
      <c r="P86" s="7"/>
    </row>
    <row r="87" spans="1:16">
      <c r="A87" s="71"/>
      <c r="B87" s="66"/>
      <c r="C87" s="66"/>
      <c r="D87" s="71"/>
      <c r="E87" s="25" t="s">
        <v>160</v>
      </c>
      <c r="F87" s="25" t="s">
        <v>247</v>
      </c>
      <c r="G87" s="28" t="s">
        <v>12</v>
      </c>
      <c r="H87" s="29"/>
      <c r="I87" s="28" t="s">
        <v>12</v>
      </c>
      <c r="J87" s="2">
        <f t="shared" si="30"/>
        <v>30.75</v>
      </c>
      <c r="K87" s="28">
        <v>71</v>
      </c>
      <c r="L87" s="2">
        <f t="shared" si="29"/>
        <v>35.5</v>
      </c>
      <c r="M87" s="2">
        <f t="shared" si="31"/>
        <v>66.25</v>
      </c>
      <c r="N87" s="7">
        <v>10</v>
      </c>
      <c r="O87" s="7"/>
      <c r="P87" s="7"/>
    </row>
    <row r="88" spans="1:16">
      <c r="A88" s="71"/>
      <c r="B88" s="66"/>
      <c r="C88" s="66"/>
      <c r="D88" s="71"/>
      <c r="E88" s="25" t="s">
        <v>164</v>
      </c>
      <c r="F88" s="25" t="s">
        <v>248</v>
      </c>
      <c r="G88" s="28" t="s">
        <v>26</v>
      </c>
      <c r="H88" s="29"/>
      <c r="I88" s="28" t="s">
        <v>26</v>
      </c>
      <c r="J88" s="2">
        <f t="shared" si="30"/>
        <v>28</v>
      </c>
      <c r="K88" s="28">
        <v>75.2</v>
      </c>
      <c r="L88" s="2">
        <f t="shared" si="29"/>
        <v>37.6</v>
      </c>
      <c r="M88" s="2">
        <f t="shared" si="31"/>
        <v>65.599999999999994</v>
      </c>
      <c r="N88" s="7">
        <v>11</v>
      </c>
      <c r="O88" s="7"/>
      <c r="P88" s="7"/>
    </row>
    <row r="89" spans="1:16">
      <c r="A89" s="72"/>
      <c r="B89" s="67"/>
      <c r="C89" s="67"/>
      <c r="D89" s="72"/>
      <c r="E89" s="38" t="s">
        <v>289</v>
      </c>
      <c r="F89" s="25" t="s">
        <v>292</v>
      </c>
      <c r="G89" s="25" t="s">
        <v>290</v>
      </c>
      <c r="H89" s="29"/>
      <c r="I89" s="25" t="s">
        <v>290</v>
      </c>
      <c r="J89" s="12">
        <f t="shared" si="30"/>
        <v>27</v>
      </c>
      <c r="K89" s="33" t="s">
        <v>291</v>
      </c>
      <c r="L89" s="12"/>
      <c r="M89" s="12"/>
      <c r="N89" s="8"/>
      <c r="O89" s="8"/>
      <c r="P89" s="8"/>
    </row>
    <row r="90" spans="1:16">
      <c r="A90" s="63"/>
      <c r="B90" s="63"/>
      <c r="C90" s="63"/>
      <c r="D90" s="63"/>
      <c r="E90" s="63"/>
      <c r="F90" s="63"/>
      <c r="G90" s="63"/>
      <c r="H90" s="63"/>
      <c r="I90" s="63"/>
      <c r="J90" s="63"/>
      <c r="K90" s="63"/>
      <c r="L90" s="63"/>
      <c r="M90" s="63"/>
      <c r="N90" s="63"/>
      <c r="O90" s="63"/>
      <c r="P90" s="63"/>
    </row>
    <row r="91" spans="1:16">
      <c r="A91" s="39">
        <v>617011</v>
      </c>
      <c r="B91" s="56" t="s">
        <v>237</v>
      </c>
      <c r="C91" s="54" t="s">
        <v>207</v>
      </c>
      <c r="D91" s="39">
        <v>6</v>
      </c>
      <c r="E91" s="25" t="s">
        <v>175</v>
      </c>
      <c r="F91" s="25" t="s">
        <v>249</v>
      </c>
      <c r="G91" s="28" t="s">
        <v>17</v>
      </c>
      <c r="H91" s="10"/>
      <c r="I91" s="28" t="s">
        <v>17</v>
      </c>
      <c r="J91" s="10">
        <f t="shared" ref="J91:J104" si="32">I91*0.5</f>
        <v>29.5</v>
      </c>
      <c r="K91" s="28">
        <v>87.6</v>
      </c>
      <c r="L91" s="10">
        <f t="shared" ref="L91:L104" si="33">K91*0.5</f>
        <v>43.8</v>
      </c>
      <c r="M91" s="10">
        <f t="shared" ref="M91:M104" si="34">J91+L91</f>
        <v>73.3</v>
      </c>
      <c r="N91" s="4">
        <v>1</v>
      </c>
      <c r="O91" s="35" t="s">
        <v>282</v>
      </c>
      <c r="P91" s="4"/>
    </row>
    <row r="92" spans="1:16">
      <c r="A92" s="39"/>
      <c r="B92" s="57"/>
      <c r="C92" s="55"/>
      <c r="D92" s="39"/>
      <c r="E92" s="25" t="s">
        <v>174</v>
      </c>
      <c r="F92" s="25" t="s">
        <v>250</v>
      </c>
      <c r="G92" s="28" t="s">
        <v>16</v>
      </c>
      <c r="H92" s="10"/>
      <c r="I92" s="28" t="s">
        <v>16</v>
      </c>
      <c r="J92" s="10">
        <f t="shared" si="32"/>
        <v>30</v>
      </c>
      <c r="K92" s="28">
        <v>84.8</v>
      </c>
      <c r="L92" s="10">
        <f t="shared" si="33"/>
        <v>42.4</v>
      </c>
      <c r="M92" s="10">
        <f t="shared" si="34"/>
        <v>72.400000000000006</v>
      </c>
      <c r="N92" s="4">
        <v>2</v>
      </c>
      <c r="O92" s="35" t="s">
        <v>282</v>
      </c>
      <c r="P92" s="4"/>
    </row>
    <row r="93" spans="1:16">
      <c r="A93" s="39"/>
      <c r="B93" s="57"/>
      <c r="C93" s="55"/>
      <c r="D93" s="39"/>
      <c r="E93" s="25" t="s">
        <v>168</v>
      </c>
      <c r="F93" s="25" t="s">
        <v>251</v>
      </c>
      <c r="G93" s="28" t="s">
        <v>5</v>
      </c>
      <c r="H93" s="10"/>
      <c r="I93" s="28" t="s">
        <v>5</v>
      </c>
      <c r="J93" s="10">
        <f t="shared" si="32"/>
        <v>34.75</v>
      </c>
      <c r="K93" s="28">
        <v>71.2</v>
      </c>
      <c r="L93" s="10">
        <f t="shared" si="33"/>
        <v>35.6</v>
      </c>
      <c r="M93" s="10">
        <f t="shared" si="34"/>
        <v>70.349999999999994</v>
      </c>
      <c r="N93" s="4">
        <v>3</v>
      </c>
      <c r="O93" s="35" t="s">
        <v>282</v>
      </c>
      <c r="P93" s="4"/>
    </row>
    <row r="94" spans="1:16">
      <c r="A94" s="39"/>
      <c r="B94" s="57"/>
      <c r="C94" s="55"/>
      <c r="D94" s="39"/>
      <c r="E94" s="25" t="s">
        <v>169</v>
      </c>
      <c r="F94" s="25" t="s">
        <v>252</v>
      </c>
      <c r="G94" s="28" t="s">
        <v>170</v>
      </c>
      <c r="H94" s="10"/>
      <c r="I94" s="28" t="s">
        <v>170</v>
      </c>
      <c r="J94" s="10">
        <f t="shared" si="32"/>
        <v>32.25</v>
      </c>
      <c r="K94" s="28">
        <v>76</v>
      </c>
      <c r="L94" s="10">
        <f t="shared" si="33"/>
        <v>38</v>
      </c>
      <c r="M94" s="10">
        <f t="shared" si="34"/>
        <v>70.25</v>
      </c>
      <c r="N94" s="4">
        <v>4</v>
      </c>
      <c r="O94" s="35" t="s">
        <v>282</v>
      </c>
      <c r="P94" s="4"/>
    </row>
    <row r="95" spans="1:16">
      <c r="A95" s="39"/>
      <c r="B95" s="57"/>
      <c r="C95" s="55"/>
      <c r="D95" s="39"/>
      <c r="E95" s="25" t="s">
        <v>167</v>
      </c>
      <c r="F95" s="25" t="s">
        <v>253</v>
      </c>
      <c r="G95" s="28" t="s">
        <v>1</v>
      </c>
      <c r="H95" s="10"/>
      <c r="I95" s="28" t="s">
        <v>1</v>
      </c>
      <c r="J95" s="10">
        <f t="shared" si="32"/>
        <v>35.5</v>
      </c>
      <c r="K95" s="28">
        <v>69.400000000000006</v>
      </c>
      <c r="L95" s="10">
        <f t="shared" si="33"/>
        <v>34.700000000000003</v>
      </c>
      <c r="M95" s="10">
        <f t="shared" si="34"/>
        <v>70.2</v>
      </c>
      <c r="N95" s="4">
        <v>5</v>
      </c>
      <c r="O95" s="35" t="s">
        <v>282</v>
      </c>
      <c r="P95" s="4"/>
    </row>
    <row r="96" spans="1:16">
      <c r="A96" s="39"/>
      <c r="B96" s="57"/>
      <c r="C96" s="55"/>
      <c r="D96" s="39"/>
      <c r="E96" s="25" t="s">
        <v>173</v>
      </c>
      <c r="F96" s="25" t="s">
        <v>254</v>
      </c>
      <c r="G96" s="28" t="s">
        <v>21</v>
      </c>
      <c r="H96" s="10"/>
      <c r="I96" s="28" t="s">
        <v>21</v>
      </c>
      <c r="J96" s="10">
        <f t="shared" si="32"/>
        <v>30.25</v>
      </c>
      <c r="K96" s="28">
        <v>76.599999999999994</v>
      </c>
      <c r="L96" s="10">
        <f t="shared" si="33"/>
        <v>38.299999999999997</v>
      </c>
      <c r="M96" s="10">
        <f t="shared" si="34"/>
        <v>68.55</v>
      </c>
      <c r="N96" s="4">
        <v>6</v>
      </c>
      <c r="O96" s="35" t="s">
        <v>282</v>
      </c>
      <c r="P96" s="4"/>
    </row>
    <row r="97" spans="1:16">
      <c r="A97" s="39"/>
      <c r="B97" s="57"/>
      <c r="C97" s="55"/>
      <c r="D97" s="39"/>
      <c r="E97" s="25" t="s">
        <v>172</v>
      </c>
      <c r="F97" s="25" t="s">
        <v>255</v>
      </c>
      <c r="G97" s="28" t="s">
        <v>10</v>
      </c>
      <c r="H97" s="10"/>
      <c r="I97" s="28" t="s">
        <v>10</v>
      </c>
      <c r="J97" s="10">
        <f t="shared" si="32"/>
        <v>31.25</v>
      </c>
      <c r="K97" s="28">
        <v>72.2</v>
      </c>
      <c r="L97" s="10">
        <f t="shared" si="33"/>
        <v>36.1</v>
      </c>
      <c r="M97" s="10">
        <f t="shared" si="34"/>
        <v>67.349999999999994</v>
      </c>
      <c r="N97" s="4">
        <v>7</v>
      </c>
      <c r="O97" s="4"/>
      <c r="P97" s="4"/>
    </row>
    <row r="98" spans="1:16">
      <c r="A98" s="39"/>
      <c r="B98" s="57"/>
      <c r="C98" s="55"/>
      <c r="D98" s="39"/>
      <c r="E98" s="25" t="s">
        <v>171</v>
      </c>
      <c r="F98" s="25" t="s">
        <v>256</v>
      </c>
      <c r="G98" s="28" t="s">
        <v>66</v>
      </c>
      <c r="H98" s="10"/>
      <c r="I98" s="28" t="s">
        <v>66</v>
      </c>
      <c r="J98" s="10">
        <f t="shared" si="32"/>
        <v>31.75</v>
      </c>
      <c r="K98" s="28">
        <v>70</v>
      </c>
      <c r="L98" s="10">
        <f t="shared" si="33"/>
        <v>35</v>
      </c>
      <c r="M98" s="10">
        <f t="shared" si="34"/>
        <v>66.75</v>
      </c>
      <c r="N98" s="4">
        <v>8</v>
      </c>
      <c r="O98" s="4"/>
      <c r="P98" s="4"/>
    </row>
    <row r="99" spans="1:16">
      <c r="A99" s="39"/>
      <c r="B99" s="57"/>
      <c r="C99" s="55"/>
      <c r="D99" s="39"/>
      <c r="E99" s="25" t="s">
        <v>179</v>
      </c>
      <c r="F99" s="25" t="s">
        <v>257</v>
      </c>
      <c r="G99" s="28" t="s">
        <v>143</v>
      </c>
      <c r="H99" s="10"/>
      <c r="I99" s="28" t="s">
        <v>143</v>
      </c>
      <c r="J99" s="10">
        <f t="shared" si="32"/>
        <v>26.75</v>
      </c>
      <c r="K99" s="28">
        <v>79.2</v>
      </c>
      <c r="L99" s="10">
        <f t="shared" si="33"/>
        <v>39.6</v>
      </c>
      <c r="M99" s="10">
        <f t="shared" si="34"/>
        <v>66.349999999999994</v>
      </c>
      <c r="N99" s="4">
        <v>9</v>
      </c>
      <c r="O99" s="4"/>
      <c r="P99" s="4"/>
    </row>
    <row r="100" spans="1:16">
      <c r="A100" s="39"/>
      <c r="B100" s="57"/>
      <c r="C100" s="55"/>
      <c r="D100" s="39"/>
      <c r="E100" s="25" t="s">
        <v>178</v>
      </c>
      <c r="F100" s="25" t="s">
        <v>258</v>
      </c>
      <c r="G100" s="28" t="s">
        <v>34</v>
      </c>
      <c r="H100" s="10"/>
      <c r="I100" s="28" t="s">
        <v>34</v>
      </c>
      <c r="J100" s="10">
        <f t="shared" si="32"/>
        <v>27.5</v>
      </c>
      <c r="K100" s="28">
        <v>76.8</v>
      </c>
      <c r="L100" s="10">
        <f t="shared" si="33"/>
        <v>38.4</v>
      </c>
      <c r="M100" s="10">
        <f t="shared" si="34"/>
        <v>65.900000000000006</v>
      </c>
      <c r="N100" s="4">
        <v>10</v>
      </c>
      <c r="O100" s="4"/>
      <c r="P100" s="4"/>
    </row>
    <row r="101" spans="1:16">
      <c r="A101" s="39"/>
      <c r="B101" s="57"/>
      <c r="C101" s="55"/>
      <c r="D101" s="39"/>
      <c r="E101" s="25" t="s">
        <v>180</v>
      </c>
      <c r="F101" s="25" t="s">
        <v>259</v>
      </c>
      <c r="G101" s="28" t="s">
        <v>146</v>
      </c>
      <c r="H101" s="10"/>
      <c r="I101" s="28" t="s">
        <v>146</v>
      </c>
      <c r="J101" s="10">
        <f t="shared" si="32"/>
        <v>26.5</v>
      </c>
      <c r="K101" s="28">
        <v>77</v>
      </c>
      <c r="L101" s="10">
        <f t="shared" si="33"/>
        <v>38.5</v>
      </c>
      <c r="M101" s="10">
        <f t="shared" si="34"/>
        <v>65</v>
      </c>
      <c r="N101" s="4">
        <v>11</v>
      </c>
      <c r="O101" s="4"/>
      <c r="P101" s="4"/>
    </row>
    <row r="102" spans="1:16">
      <c r="A102" s="39"/>
      <c r="B102" s="57"/>
      <c r="C102" s="55"/>
      <c r="D102" s="39"/>
      <c r="E102" s="25" t="s">
        <v>177</v>
      </c>
      <c r="F102" s="25" t="s">
        <v>260</v>
      </c>
      <c r="G102" s="28" t="s">
        <v>25</v>
      </c>
      <c r="H102" s="10"/>
      <c r="I102" s="28" t="s">
        <v>25</v>
      </c>
      <c r="J102" s="10">
        <f t="shared" si="32"/>
        <v>27.75</v>
      </c>
      <c r="K102" s="28">
        <v>70.8</v>
      </c>
      <c r="L102" s="10">
        <f t="shared" si="33"/>
        <v>35.4</v>
      </c>
      <c r="M102" s="10">
        <f t="shared" si="34"/>
        <v>63.15</v>
      </c>
      <c r="N102" s="4">
        <v>12</v>
      </c>
      <c r="O102" s="4"/>
      <c r="P102" s="4"/>
    </row>
    <row r="103" spans="1:16">
      <c r="A103" s="39"/>
      <c r="B103" s="57"/>
      <c r="C103" s="55"/>
      <c r="D103" s="39"/>
      <c r="E103" s="25" t="s">
        <v>181</v>
      </c>
      <c r="F103" s="25" t="s">
        <v>261</v>
      </c>
      <c r="G103" s="28" t="s">
        <v>36</v>
      </c>
      <c r="H103" s="10"/>
      <c r="I103" s="28" t="s">
        <v>36</v>
      </c>
      <c r="J103" s="10">
        <f t="shared" si="32"/>
        <v>25.25</v>
      </c>
      <c r="K103" s="28">
        <v>75.400000000000006</v>
      </c>
      <c r="L103" s="10">
        <f t="shared" si="33"/>
        <v>37.700000000000003</v>
      </c>
      <c r="M103" s="10">
        <f t="shared" si="34"/>
        <v>62.95</v>
      </c>
      <c r="N103" s="4">
        <v>13</v>
      </c>
      <c r="O103" s="4"/>
      <c r="P103" s="4"/>
    </row>
    <row r="104" spans="1:16">
      <c r="A104" s="39"/>
      <c r="B104" s="57"/>
      <c r="C104" s="55"/>
      <c r="D104" s="39"/>
      <c r="E104" s="25" t="s">
        <v>176</v>
      </c>
      <c r="F104" s="25" t="s">
        <v>262</v>
      </c>
      <c r="G104" s="28" t="s">
        <v>27</v>
      </c>
      <c r="H104" s="10"/>
      <c r="I104" s="28" t="s">
        <v>27</v>
      </c>
      <c r="J104" s="10">
        <f t="shared" si="32"/>
        <v>28.5</v>
      </c>
      <c r="K104" s="28">
        <v>64.8</v>
      </c>
      <c r="L104" s="10">
        <f t="shared" si="33"/>
        <v>32.4</v>
      </c>
      <c r="M104" s="10">
        <f t="shared" si="34"/>
        <v>60.9</v>
      </c>
      <c r="N104" s="4">
        <v>14</v>
      </c>
      <c r="O104" s="4"/>
      <c r="P104" s="4"/>
    </row>
    <row r="105" spans="1:16">
      <c r="A105" s="64"/>
      <c r="B105" s="64"/>
      <c r="C105" s="64"/>
      <c r="D105" s="64"/>
      <c r="E105" s="64"/>
      <c r="F105" s="64"/>
      <c r="G105" s="64"/>
      <c r="H105" s="64"/>
      <c r="I105" s="64"/>
      <c r="J105" s="64"/>
      <c r="K105" s="64"/>
      <c r="L105" s="64"/>
      <c r="M105" s="64"/>
      <c r="N105" s="64"/>
      <c r="O105" s="64"/>
      <c r="P105" s="64"/>
    </row>
    <row r="106" spans="1:16">
      <c r="A106" s="39">
        <v>617012</v>
      </c>
      <c r="B106" s="56" t="s">
        <v>237</v>
      </c>
      <c r="C106" s="56" t="s">
        <v>263</v>
      </c>
      <c r="D106" s="39">
        <v>2</v>
      </c>
      <c r="E106" s="25" t="s">
        <v>184</v>
      </c>
      <c r="F106" s="25" t="s">
        <v>264</v>
      </c>
      <c r="G106" s="28" t="s">
        <v>66</v>
      </c>
      <c r="H106" s="10"/>
      <c r="I106" s="28" t="s">
        <v>66</v>
      </c>
      <c r="J106" s="10">
        <f>I106*50%</f>
        <v>31.75</v>
      </c>
      <c r="K106" s="28">
        <v>70.8</v>
      </c>
      <c r="L106" s="10">
        <f>K106*50%</f>
        <v>35.4</v>
      </c>
      <c r="M106" s="10">
        <f>J106+L106</f>
        <v>67.150000000000006</v>
      </c>
      <c r="N106" s="4">
        <v>1</v>
      </c>
      <c r="O106" s="35" t="s">
        <v>282</v>
      </c>
      <c r="P106" s="4"/>
    </row>
    <row r="107" spans="1:16">
      <c r="A107" s="39"/>
      <c r="B107" s="57"/>
      <c r="C107" s="57"/>
      <c r="D107" s="39"/>
      <c r="E107" s="25" t="s">
        <v>183</v>
      </c>
      <c r="F107" s="25" t="s">
        <v>265</v>
      </c>
      <c r="G107" s="28" t="s">
        <v>18</v>
      </c>
      <c r="H107" s="10"/>
      <c r="I107" s="28" t="s">
        <v>18</v>
      </c>
      <c r="J107" s="10">
        <f t="shared" ref="J107:J111" si="35">I107*50%</f>
        <v>32</v>
      </c>
      <c r="K107" s="28">
        <v>67</v>
      </c>
      <c r="L107" s="10">
        <f t="shared" ref="L107:L110" si="36">K107*50%</f>
        <v>33.5</v>
      </c>
      <c r="M107" s="10">
        <f>J107+L107</f>
        <v>65.5</v>
      </c>
      <c r="N107" s="4">
        <v>2</v>
      </c>
      <c r="O107" s="35" t="s">
        <v>282</v>
      </c>
      <c r="P107" s="4"/>
    </row>
    <row r="108" spans="1:16">
      <c r="A108" s="39"/>
      <c r="B108" s="57"/>
      <c r="C108" s="57"/>
      <c r="D108" s="39"/>
      <c r="E108" s="25" t="s">
        <v>186</v>
      </c>
      <c r="F108" s="25" t="s">
        <v>266</v>
      </c>
      <c r="G108" s="28" t="s">
        <v>23</v>
      </c>
      <c r="H108" s="10"/>
      <c r="I108" s="28" t="s">
        <v>23</v>
      </c>
      <c r="J108" s="10">
        <f t="shared" si="35"/>
        <v>28.25</v>
      </c>
      <c r="K108" s="28">
        <v>73.599999999999994</v>
      </c>
      <c r="L108" s="10">
        <f t="shared" si="36"/>
        <v>36.799999999999997</v>
      </c>
      <c r="M108" s="10">
        <f t="shared" ref="M108:M110" si="37">J108+L108</f>
        <v>65.05</v>
      </c>
      <c r="N108" s="4">
        <v>3</v>
      </c>
      <c r="O108" s="4"/>
      <c r="P108" s="4"/>
    </row>
    <row r="109" spans="1:16">
      <c r="A109" s="39"/>
      <c r="B109" s="57"/>
      <c r="C109" s="57"/>
      <c r="D109" s="39"/>
      <c r="E109" s="25" t="s">
        <v>185</v>
      </c>
      <c r="F109" s="25" t="s">
        <v>267</v>
      </c>
      <c r="G109" s="28" t="s">
        <v>12</v>
      </c>
      <c r="H109" s="10"/>
      <c r="I109" s="28" t="s">
        <v>12</v>
      </c>
      <c r="J109" s="10">
        <f t="shared" si="35"/>
        <v>30.75</v>
      </c>
      <c r="K109" s="28">
        <v>66.400000000000006</v>
      </c>
      <c r="L109" s="10">
        <f t="shared" si="36"/>
        <v>33.200000000000003</v>
      </c>
      <c r="M109" s="10">
        <f t="shared" si="37"/>
        <v>63.95</v>
      </c>
      <c r="N109" s="4">
        <v>4</v>
      </c>
      <c r="O109" s="4"/>
      <c r="P109" s="4"/>
    </row>
    <row r="110" spans="1:16">
      <c r="A110" s="39"/>
      <c r="B110" s="57"/>
      <c r="C110" s="57"/>
      <c r="D110" s="39"/>
      <c r="E110" s="25" t="s">
        <v>182</v>
      </c>
      <c r="F110" s="25" t="s">
        <v>268</v>
      </c>
      <c r="G110" s="28" t="s">
        <v>3</v>
      </c>
      <c r="H110" s="10"/>
      <c r="I110" s="28" t="s">
        <v>3</v>
      </c>
      <c r="J110" s="10">
        <f t="shared" si="35"/>
        <v>33</v>
      </c>
      <c r="K110" s="28">
        <v>60.8</v>
      </c>
      <c r="L110" s="10">
        <f t="shared" si="36"/>
        <v>30.4</v>
      </c>
      <c r="M110" s="10">
        <f t="shared" si="37"/>
        <v>63.4</v>
      </c>
      <c r="N110" s="4">
        <v>5</v>
      </c>
      <c r="O110" s="4"/>
      <c r="P110" s="4"/>
    </row>
    <row r="111" spans="1:16">
      <c r="A111" s="39"/>
      <c r="B111" s="57"/>
      <c r="C111" s="57"/>
      <c r="D111" s="39"/>
      <c r="E111" s="25" t="s">
        <v>187</v>
      </c>
      <c r="F111" s="25" t="s">
        <v>269</v>
      </c>
      <c r="G111" s="28" t="s">
        <v>26</v>
      </c>
      <c r="H111" s="10"/>
      <c r="I111" s="28" t="s">
        <v>26</v>
      </c>
      <c r="J111" s="10">
        <f t="shared" si="35"/>
        <v>28</v>
      </c>
      <c r="K111" s="33" t="s">
        <v>270</v>
      </c>
      <c r="L111" s="10"/>
      <c r="M111" s="10"/>
      <c r="N111" s="4"/>
      <c r="O111" s="4"/>
      <c r="P111" s="4"/>
    </row>
    <row r="112" spans="1:16">
      <c r="A112" s="39"/>
      <c r="B112" s="39"/>
      <c r="C112" s="39"/>
      <c r="D112" s="39"/>
      <c r="E112" s="39"/>
      <c r="F112" s="39"/>
      <c r="G112" s="39"/>
      <c r="H112" s="39"/>
      <c r="I112" s="39"/>
      <c r="J112" s="39"/>
      <c r="K112" s="39"/>
      <c r="L112" s="39"/>
      <c r="M112" s="39"/>
      <c r="N112" s="39"/>
      <c r="O112" s="39"/>
      <c r="P112" s="39"/>
    </row>
    <row r="113" spans="1:16" ht="15" customHeight="1">
      <c r="A113" s="39" t="str">
        <f>MID(E113,2,6)</f>
        <v>617013</v>
      </c>
      <c r="B113" s="56" t="s">
        <v>237</v>
      </c>
      <c r="C113" s="56" t="s">
        <v>271</v>
      </c>
      <c r="D113" s="39">
        <v>1</v>
      </c>
      <c r="E113" s="25" t="s">
        <v>191</v>
      </c>
      <c r="F113" s="25" t="s">
        <v>272</v>
      </c>
      <c r="G113" s="28" t="s">
        <v>13</v>
      </c>
      <c r="H113" s="10"/>
      <c r="I113" s="28" t="s">
        <v>13</v>
      </c>
      <c r="J113" s="10">
        <f>I113*50%</f>
        <v>31</v>
      </c>
      <c r="K113" s="28">
        <v>79.400000000000006</v>
      </c>
      <c r="L113" s="10">
        <f>K113*50%</f>
        <v>39.700000000000003</v>
      </c>
      <c r="M113" s="10">
        <f>J113+L113</f>
        <v>70.7</v>
      </c>
      <c r="N113" s="4">
        <v>1</v>
      </c>
      <c r="O113" s="35" t="s">
        <v>282</v>
      </c>
      <c r="P113" s="4"/>
    </row>
    <row r="114" spans="1:16">
      <c r="A114" s="39"/>
      <c r="B114" s="57"/>
      <c r="C114" s="57"/>
      <c r="D114" s="39"/>
      <c r="E114" s="25" t="s">
        <v>189</v>
      </c>
      <c r="F114" s="25" t="s">
        <v>273</v>
      </c>
      <c r="G114" s="28" t="s">
        <v>170</v>
      </c>
      <c r="H114" s="10"/>
      <c r="I114" s="28" t="s">
        <v>170</v>
      </c>
      <c r="J114" s="10">
        <f t="shared" ref="J114:J115" si="38">I114*50%</f>
        <v>32.25</v>
      </c>
      <c r="K114" s="28">
        <v>74.599999999999994</v>
      </c>
      <c r="L114" s="10">
        <f t="shared" ref="L114:L115" si="39">K114*50%</f>
        <v>37.299999999999997</v>
      </c>
      <c r="M114" s="10">
        <f>J114+L114</f>
        <v>69.55</v>
      </c>
      <c r="N114" s="4">
        <v>2</v>
      </c>
      <c r="O114" s="4"/>
      <c r="P114" s="4"/>
    </row>
    <row r="115" spans="1:16">
      <c r="A115" s="39"/>
      <c r="B115" s="57"/>
      <c r="C115" s="57"/>
      <c r="D115" s="39"/>
      <c r="E115" s="25" t="s">
        <v>190</v>
      </c>
      <c r="F115" s="25" t="s">
        <v>274</v>
      </c>
      <c r="G115" s="28" t="s">
        <v>170</v>
      </c>
      <c r="H115" s="10"/>
      <c r="I115" s="28" t="s">
        <v>170</v>
      </c>
      <c r="J115" s="10">
        <f t="shared" si="38"/>
        <v>32.25</v>
      </c>
      <c r="K115" s="28">
        <v>68.2</v>
      </c>
      <c r="L115" s="10">
        <f t="shared" si="39"/>
        <v>34.1</v>
      </c>
      <c r="M115" s="10">
        <f>J115+L115</f>
        <v>66.349999999999994</v>
      </c>
      <c r="N115" s="4">
        <v>3</v>
      </c>
      <c r="O115" s="4"/>
      <c r="P115" s="4"/>
    </row>
    <row r="116" spans="1:16">
      <c r="A116" s="39"/>
      <c r="B116" s="39"/>
      <c r="C116" s="39"/>
      <c r="D116" s="39"/>
      <c r="E116" s="39"/>
      <c r="F116" s="39"/>
      <c r="G116" s="39"/>
      <c r="H116" s="39"/>
      <c r="I116" s="39"/>
      <c r="J116" s="39"/>
      <c r="K116" s="39"/>
      <c r="L116" s="39"/>
      <c r="M116" s="39"/>
      <c r="N116" s="39"/>
      <c r="O116" s="39"/>
      <c r="P116" s="39"/>
    </row>
    <row r="117" spans="1:16" ht="15" customHeight="1">
      <c r="A117" s="39" t="str">
        <f>MID(E117,2,6)</f>
        <v>617014</v>
      </c>
      <c r="B117" s="56" t="s">
        <v>275</v>
      </c>
      <c r="C117" s="56" t="s">
        <v>276</v>
      </c>
      <c r="D117" s="39">
        <v>1</v>
      </c>
      <c r="E117" s="25" t="s">
        <v>192</v>
      </c>
      <c r="F117" s="25" t="s">
        <v>277</v>
      </c>
      <c r="G117" s="28" t="s">
        <v>0</v>
      </c>
      <c r="H117" s="10"/>
      <c r="I117" s="28" t="s">
        <v>0</v>
      </c>
      <c r="J117" s="10">
        <f>I117*60%</f>
        <v>43.199999999999996</v>
      </c>
      <c r="K117" s="28">
        <v>80.599999999999994</v>
      </c>
      <c r="L117" s="10">
        <f>K117*40%</f>
        <v>32.24</v>
      </c>
      <c r="M117" s="10">
        <f t="shared" ref="M117:M118" si="40">J117+L117</f>
        <v>75.44</v>
      </c>
      <c r="N117" s="4">
        <v>1</v>
      </c>
      <c r="O117" s="35" t="s">
        <v>282</v>
      </c>
      <c r="P117" s="4"/>
    </row>
    <row r="118" spans="1:16">
      <c r="A118" s="39"/>
      <c r="B118" s="57"/>
      <c r="C118" s="57"/>
      <c r="D118" s="39"/>
      <c r="E118" s="25" t="s">
        <v>194</v>
      </c>
      <c r="F118" s="25" t="s">
        <v>278</v>
      </c>
      <c r="G118" s="28" t="s">
        <v>7</v>
      </c>
      <c r="H118" s="10"/>
      <c r="I118" s="28" t="s">
        <v>7</v>
      </c>
      <c r="J118" s="10">
        <f>I118*60%</f>
        <v>40.199999999999996</v>
      </c>
      <c r="K118" s="28">
        <v>80.2</v>
      </c>
      <c r="L118" s="10">
        <f>K118*40%</f>
        <v>32.080000000000005</v>
      </c>
      <c r="M118" s="10">
        <f t="shared" si="40"/>
        <v>72.28</v>
      </c>
      <c r="N118" s="4">
        <v>2</v>
      </c>
      <c r="O118" s="4"/>
      <c r="P118" s="4"/>
    </row>
    <row r="119" spans="1:16">
      <c r="A119" s="39"/>
      <c r="B119" s="57"/>
      <c r="C119" s="57"/>
      <c r="D119" s="39"/>
      <c r="E119" s="25" t="s">
        <v>193</v>
      </c>
      <c r="F119" s="25" t="s">
        <v>279</v>
      </c>
      <c r="G119" s="28" t="s">
        <v>1</v>
      </c>
      <c r="H119" s="10"/>
      <c r="I119" s="28" t="s">
        <v>1</v>
      </c>
      <c r="J119" s="10">
        <f>I119*60%</f>
        <v>42.6</v>
      </c>
      <c r="K119" s="28">
        <v>74.599999999999994</v>
      </c>
      <c r="L119" s="10">
        <f>K119*40%</f>
        <v>29.84</v>
      </c>
      <c r="M119" s="10">
        <f>J119+L119</f>
        <v>72.44</v>
      </c>
      <c r="N119" s="4">
        <v>3</v>
      </c>
      <c r="O119" s="4"/>
      <c r="P119" s="4"/>
    </row>
    <row r="120" spans="1:16">
      <c r="A120" s="39"/>
      <c r="B120" s="57"/>
      <c r="C120" s="57"/>
      <c r="D120" s="39"/>
      <c r="E120" s="25" t="s">
        <v>195</v>
      </c>
      <c r="F120" s="25" t="s">
        <v>280</v>
      </c>
      <c r="G120" s="28" t="s">
        <v>7</v>
      </c>
      <c r="H120" s="10"/>
      <c r="I120" s="28" t="s">
        <v>7</v>
      </c>
      <c r="J120" s="10">
        <f>I120*60%</f>
        <v>40.199999999999996</v>
      </c>
      <c r="K120" s="28">
        <v>0</v>
      </c>
      <c r="L120" s="10">
        <f>K120*40%</f>
        <v>0</v>
      </c>
      <c r="M120" s="10">
        <f>J120+L120</f>
        <v>40.199999999999996</v>
      </c>
      <c r="N120" s="4">
        <v>4</v>
      </c>
      <c r="O120" s="4"/>
      <c r="P120" s="4"/>
    </row>
    <row r="121" spans="1:16">
      <c r="A121" s="58"/>
      <c r="B121" s="58"/>
      <c r="C121" s="58"/>
      <c r="D121" s="58"/>
      <c r="E121" s="59"/>
      <c r="F121" s="59"/>
      <c r="G121" s="59"/>
      <c r="H121" s="59"/>
      <c r="I121" s="59"/>
      <c r="J121" s="58"/>
      <c r="K121" s="58"/>
      <c r="L121" s="58"/>
      <c r="M121" s="58"/>
      <c r="N121" s="59"/>
      <c r="O121" s="59"/>
      <c r="P121" s="59"/>
    </row>
    <row r="122" spans="1:16">
      <c r="K122" s="15"/>
    </row>
    <row r="123" spans="1:16">
      <c r="K123" s="15"/>
    </row>
    <row r="124" spans="1:16">
      <c r="K124" s="15"/>
    </row>
    <row r="125" spans="1:16">
      <c r="K125" s="15"/>
    </row>
    <row r="126" spans="1:16">
      <c r="K126" s="15"/>
    </row>
    <row r="127" spans="1:16">
      <c r="K127" s="15"/>
    </row>
    <row r="128" spans="1:16">
      <c r="K128" s="15"/>
    </row>
    <row r="129" spans="11:11">
      <c r="K129" s="15"/>
    </row>
    <row r="130" spans="11:11">
      <c r="K130" s="15"/>
    </row>
    <row r="131" spans="11:11">
      <c r="K131" s="15"/>
    </row>
    <row r="132" spans="11:11">
      <c r="K132" s="15"/>
    </row>
    <row r="133" spans="11:11">
      <c r="K133" s="15"/>
    </row>
    <row r="134" spans="11:11">
      <c r="K134" s="15"/>
    </row>
    <row r="135" spans="11:11">
      <c r="K135" s="15"/>
    </row>
    <row r="136" spans="11:11">
      <c r="K136" s="15"/>
    </row>
    <row r="137" spans="11:11">
      <c r="K137" s="15"/>
    </row>
    <row r="138" spans="11:11">
      <c r="K138" s="15"/>
    </row>
    <row r="139" spans="11:11">
      <c r="K139" s="15"/>
    </row>
    <row r="140" spans="11:11">
      <c r="K140" s="15"/>
    </row>
    <row r="141" spans="11:11">
      <c r="K141" s="15"/>
    </row>
    <row r="142" spans="11:11">
      <c r="K142" s="15"/>
    </row>
    <row r="143" spans="11:11">
      <c r="K143" s="15"/>
    </row>
    <row r="144" spans="11:11">
      <c r="K144" s="15"/>
    </row>
    <row r="145" spans="11:11">
      <c r="K145" s="15"/>
    </row>
    <row r="146" spans="11:11">
      <c r="K146" s="15"/>
    </row>
    <row r="147" spans="11:11">
      <c r="K147" s="15"/>
    </row>
    <row r="148" spans="11:11">
      <c r="K148" s="15"/>
    </row>
    <row r="149" spans="11:11">
      <c r="K149" s="15"/>
    </row>
    <row r="150" spans="11:11">
      <c r="K150" s="15"/>
    </row>
    <row r="151" spans="11:11">
      <c r="K151" s="15"/>
    </row>
    <row r="152" spans="11:11">
      <c r="K152" s="15"/>
    </row>
    <row r="153" spans="11:11">
      <c r="K153" s="15"/>
    </row>
    <row r="154" spans="11:11">
      <c r="K154" s="15"/>
    </row>
    <row r="155" spans="11:11">
      <c r="K155" s="15"/>
    </row>
    <row r="156" spans="11:11">
      <c r="K156" s="15"/>
    </row>
    <row r="157" spans="11:11">
      <c r="K157" s="15"/>
    </row>
    <row r="158" spans="11:11">
      <c r="K158" s="15"/>
    </row>
    <row r="159" spans="11:11">
      <c r="K159" s="15"/>
    </row>
    <row r="160" spans="11:11">
      <c r="K160" s="15"/>
    </row>
    <row r="161" spans="11:11">
      <c r="K161" s="15"/>
    </row>
    <row r="162" spans="11:11">
      <c r="K162" s="15"/>
    </row>
    <row r="163" spans="11:11">
      <c r="K163" s="15"/>
    </row>
    <row r="164" spans="11:11">
      <c r="K164" s="15"/>
    </row>
    <row r="165" spans="11:11">
      <c r="K165" s="15"/>
    </row>
    <row r="166" spans="11:11">
      <c r="K166" s="15"/>
    </row>
    <row r="167" spans="11:11">
      <c r="K167" s="15"/>
    </row>
    <row r="168" spans="11:11">
      <c r="K168" s="15"/>
    </row>
    <row r="169" spans="11:11">
      <c r="K169" s="15"/>
    </row>
    <row r="170" spans="11:11">
      <c r="K170" s="15"/>
    </row>
    <row r="171" spans="11:11">
      <c r="K171" s="15"/>
    </row>
    <row r="172" spans="11:11">
      <c r="K172" s="15"/>
    </row>
    <row r="173" spans="11:11">
      <c r="K173" s="15"/>
    </row>
    <row r="174" spans="11:11">
      <c r="K174" s="15"/>
    </row>
    <row r="175" spans="11:11">
      <c r="K175" s="15"/>
    </row>
    <row r="176" spans="11:11">
      <c r="K176" s="15"/>
    </row>
    <row r="177" spans="11:11">
      <c r="K177" s="15"/>
    </row>
    <row r="178" spans="11:11">
      <c r="K178" s="15"/>
    </row>
    <row r="179" spans="11:11">
      <c r="K179" s="15"/>
    </row>
    <row r="180" spans="11:11">
      <c r="K180" s="15"/>
    </row>
    <row r="181" spans="11:11">
      <c r="K181" s="15"/>
    </row>
    <row r="182" spans="11:11">
      <c r="K182" s="15"/>
    </row>
    <row r="183" spans="11:11">
      <c r="K183" s="15"/>
    </row>
    <row r="184" spans="11:11">
      <c r="K184" s="15"/>
    </row>
    <row r="185" spans="11:11">
      <c r="K185" s="15"/>
    </row>
    <row r="186" spans="11:11">
      <c r="K186" s="15"/>
    </row>
    <row r="187" spans="11:11">
      <c r="K187" s="15"/>
    </row>
    <row r="188" spans="11:11">
      <c r="K188" s="15"/>
    </row>
    <row r="189" spans="11:11">
      <c r="K189" s="15"/>
    </row>
    <row r="190" spans="11:11">
      <c r="K190" s="15"/>
    </row>
    <row r="191" spans="11:11">
      <c r="K191" s="15"/>
    </row>
    <row r="192" spans="11:11">
      <c r="K192" s="15"/>
    </row>
    <row r="193" spans="11:11">
      <c r="K193" s="15"/>
    </row>
    <row r="194" spans="11:11">
      <c r="K194" s="15"/>
    </row>
    <row r="195" spans="11:11">
      <c r="K195" s="15"/>
    </row>
    <row r="196" spans="11:11">
      <c r="K196" s="15"/>
    </row>
    <row r="197" spans="11:11">
      <c r="K197" s="15"/>
    </row>
    <row r="198" spans="11:11">
      <c r="K198" s="15"/>
    </row>
    <row r="199" spans="11:11">
      <c r="K199" s="15"/>
    </row>
    <row r="200" spans="11:11">
      <c r="K200" s="15"/>
    </row>
    <row r="201" spans="11:11">
      <c r="K201" s="15"/>
    </row>
    <row r="202" spans="11:11">
      <c r="K202" s="15"/>
    </row>
    <row r="203" spans="11:11">
      <c r="K203" s="15"/>
    </row>
    <row r="204" spans="11:11">
      <c r="K204" s="15"/>
    </row>
    <row r="205" spans="11:11">
      <c r="K205" s="15"/>
    </row>
    <row r="206" spans="11:11">
      <c r="K206" s="15"/>
    </row>
    <row r="207" spans="11:11">
      <c r="K207" s="15"/>
    </row>
    <row r="208" spans="11:11">
      <c r="K208" s="15"/>
    </row>
    <row r="209" spans="11:11">
      <c r="K209" s="15"/>
    </row>
    <row r="210" spans="11:11">
      <c r="K210" s="15"/>
    </row>
    <row r="211" spans="11:11">
      <c r="K211" s="15"/>
    </row>
  </sheetData>
  <mergeCells count="83">
    <mergeCell ref="A91:A104"/>
    <mergeCell ref="A106:A111"/>
    <mergeCell ref="A113:A115"/>
    <mergeCell ref="A117:A120"/>
    <mergeCell ref="A78:A89"/>
    <mergeCell ref="D113:D115"/>
    <mergeCell ref="D60:D66"/>
    <mergeCell ref="D68:D76"/>
    <mergeCell ref="D78:D89"/>
    <mergeCell ref="E2:E3"/>
    <mergeCell ref="C32:C38"/>
    <mergeCell ref="C40:C48"/>
    <mergeCell ref="P2:P3"/>
    <mergeCell ref="D91:D104"/>
    <mergeCell ref="D106:D111"/>
    <mergeCell ref="F2:F3"/>
    <mergeCell ref="M2:M3"/>
    <mergeCell ref="N2:N3"/>
    <mergeCell ref="O2:O3"/>
    <mergeCell ref="B91:B104"/>
    <mergeCell ref="B78:B89"/>
    <mergeCell ref="C78:C89"/>
    <mergeCell ref="D117:D120"/>
    <mergeCell ref="D2:D3"/>
    <mergeCell ref="D4:D9"/>
    <mergeCell ref="D11:D16"/>
    <mergeCell ref="D18:D23"/>
    <mergeCell ref="D25:D30"/>
    <mergeCell ref="D32:D38"/>
    <mergeCell ref="A24:P24"/>
    <mergeCell ref="C91:C104"/>
    <mergeCell ref="C106:C111"/>
    <mergeCell ref="C113:C115"/>
    <mergeCell ref="C117:C120"/>
    <mergeCell ref="C25:C30"/>
    <mergeCell ref="B106:B111"/>
    <mergeCell ref="B113:B115"/>
    <mergeCell ref="B117:B120"/>
    <mergeCell ref="B25:B30"/>
    <mergeCell ref="B32:B38"/>
    <mergeCell ref="B40:B48"/>
    <mergeCell ref="B60:B66"/>
    <mergeCell ref="B68:B76"/>
    <mergeCell ref="B50:B58"/>
    <mergeCell ref="A90:P90"/>
    <mergeCell ref="A105:P105"/>
    <mergeCell ref="A112:P112"/>
    <mergeCell ref="A116:P116"/>
    <mergeCell ref="A67:P67"/>
    <mergeCell ref="A77:P77"/>
    <mergeCell ref="D40:D48"/>
    <mergeCell ref="A121:P121"/>
    <mergeCell ref="A2:A3"/>
    <mergeCell ref="B2:B3"/>
    <mergeCell ref="B4:B9"/>
    <mergeCell ref="B11:B16"/>
    <mergeCell ref="B18:B23"/>
    <mergeCell ref="A4:A9"/>
    <mergeCell ref="A11:A16"/>
    <mergeCell ref="A18:A23"/>
    <mergeCell ref="A25:A30"/>
    <mergeCell ref="A32:A38"/>
    <mergeCell ref="A40:A48"/>
    <mergeCell ref="A31:P31"/>
    <mergeCell ref="A39:P39"/>
    <mergeCell ref="A49:P49"/>
    <mergeCell ref="A59:P59"/>
    <mergeCell ref="A50:A58"/>
    <mergeCell ref="D50:D58"/>
    <mergeCell ref="A60:A66"/>
    <mergeCell ref="A68:A76"/>
    <mergeCell ref="A1:P1"/>
    <mergeCell ref="G2:J2"/>
    <mergeCell ref="K2:L2"/>
    <mergeCell ref="A10:P10"/>
    <mergeCell ref="A17:P17"/>
    <mergeCell ref="C2:C3"/>
    <mergeCell ref="C4:C9"/>
    <mergeCell ref="C11:C16"/>
    <mergeCell ref="C18:C23"/>
    <mergeCell ref="C60:C66"/>
    <mergeCell ref="C68:C76"/>
    <mergeCell ref="C50:C58"/>
  </mergeCells>
  <phoneticPr fontId="6" type="noConversion"/>
  <printOptions horizontalCentered="1"/>
  <pageMargins left="0" right="0" top="0.2" bottom="0.2" header="0.31" footer="0.31"/>
  <pageSetup paperSize="9" orientation="landscape" r:id="rId1"/>
  <headerFooter alignWithMargins="0">
    <oddFooter xml:space="preserve">&amp;C第 &amp;P 页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进入体检人员名单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2019-06-18T02:25:39Z</cp:lastPrinted>
  <dcterms:created xsi:type="dcterms:W3CDTF">2017-04-27T07:53:01Z</dcterms:created>
  <dcterms:modified xsi:type="dcterms:W3CDTF">2019-06-19T02:52:39Z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