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卫生健康体检人员名单" sheetId="1" r:id="rId1"/>
  </sheets>
  <definedNames>
    <definedName name="_xlnm.Print_Titles" localSheetId="0">'卫生健康体检人员名单'!$2:$4</definedName>
  </definedNames>
  <calcPr fullCalcOnLoad="1"/>
</workbook>
</file>

<file path=xl/sharedStrings.xml><?xml version="1.0" encoding="utf-8"?>
<sst xmlns="http://schemas.openxmlformats.org/spreadsheetml/2006/main" count="277" uniqueCount="168">
  <si>
    <t>附件</t>
  </si>
  <si>
    <t>威远县2019年上半年面向社会公开考试招聘卫生健康事业工作人员体检人员名单</t>
  </si>
  <si>
    <t>序号</t>
  </si>
  <si>
    <t>姓名</t>
  </si>
  <si>
    <t>性别</t>
  </si>
  <si>
    <t>职位名称</t>
  </si>
  <si>
    <t>职位编号</t>
  </si>
  <si>
    <t>准考证号</t>
  </si>
  <si>
    <t>卫生成绩</t>
  </si>
  <si>
    <t>笔试
总成绩</t>
  </si>
  <si>
    <t>笔试
折合成绩</t>
  </si>
  <si>
    <t>面试成绩</t>
  </si>
  <si>
    <t>面试
折合成绩</t>
  </si>
  <si>
    <t>总成绩</t>
  </si>
  <si>
    <t>排名</t>
  </si>
  <si>
    <t>体检日期</t>
  </si>
  <si>
    <t>备注</t>
  </si>
  <si>
    <t>余丽梅</t>
  </si>
  <si>
    <t>女</t>
  </si>
  <si>
    <t>临床医生</t>
  </si>
  <si>
    <t>7050102</t>
  </si>
  <si>
    <t>1961509010415</t>
  </si>
  <si>
    <t>雷晓芳</t>
  </si>
  <si>
    <t>保健及护理人员</t>
  </si>
  <si>
    <t>7050201</t>
  </si>
  <si>
    <t>1961509011919</t>
  </si>
  <si>
    <t>刘世华</t>
  </si>
  <si>
    <t>男</t>
  </si>
  <si>
    <t>7050301</t>
  </si>
  <si>
    <t>1961509021307</t>
  </si>
  <si>
    <t>贺平华</t>
  </si>
  <si>
    <t>1961509010514</t>
  </si>
  <si>
    <t>蒋修洪</t>
  </si>
  <si>
    <t>1961509030608</t>
  </si>
  <si>
    <t>申丽</t>
  </si>
  <si>
    <t>1961509010719</t>
  </si>
  <si>
    <t>廖军</t>
  </si>
  <si>
    <t>儿科医生</t>
  </si>
  <si>
    <t>7050302</t>
  </si>
  <si>
    <t>1961509031523</t>
  </si>
  <si>
    <t>唐建波</t>
  </si>
  <si>
    <t>中医医生</t>
  </si>
  <si>
    <t>7050305</t>
  </si>
  <si>
    <t>1961509012505</t>
  </si>
  <si>
    <t>巫悦文</t>
  </si>
  <si>
    <t>1961509021415</t>
  </si>
  <si>
    <t>游玲</t>
  </si>
  <si>
    <t>影像诊断医师</t>
  </si>
  <si>
    <t>7050307</t>
  </si>
  <si>
    <t>1961509012515</t>
  </si>
  <si>
    <t>舒强</t>
  </si>
  <si>
    <t>1961509010904</t>
  </si>
  <si>
    <t>罗敏</t>
  </si>
  <si>
    <t>护理人员</t>
  </si>
  <si>
    <t>7050308</t>
  </si>
  <si>
    <t>1961509012718</t>
  </si>
  <si>
    <t>罗茜</t>
  </si>
  <si>
    <t>1961509012307</t>
  </si>
  <si>
    <t>黄桢</t>
  </si>
  <si>
    <t>7050401</t>
  </si>
  <si>
    <t>1961509010826</t>
  </si>
  <si>
    <t>周悦</t>
  </si>
  <si>
    <t>1961509021707</t>
  </si>
  <si>
    <t>刘洪</t>
  </si>
  <si>
    <t>1961509031017</t>
  </si>
  <si>
    <t>张鸿富</t>
  </si>
  <si>
    <t>7050402</t>
  </si>
  <si>
    <t>1961509010906</t>
  </si>
  <si>
    <t>龚强</t>
  </si>
  <si>
    <t>1961509022302</t>
  </si>
  <si>
    <t>陈旭</t>
  </si>
  <si>
    <t>1961509031024</t>
  </si>
  <si>
    <t>胡琴</t>
  </si>
  <si>
    <t>药剂人员</t>
  </si>
  <si>
    <t>7050403</t>
  </si>
  <si>
    <t>1961509010111</t>
  </si>
  <si>
    <t>陈婷</t>
  </si>
  <si>
    <t>7050404</t>
  </si>
  <si>
    <t>1961509030620</t>
  </si>
  <si>
    <t>李晓慧</t>
  </si>
  <si>
    <t>检验人员</t>
  </si>
  <si>
    <t>7050501</t>
  </si>
  <si>
    <t>1961509022306</t>
  </si>
  <si>
    <t>叶蜓蜓</t>
  </si>
  <si>
    <t>7050502</t>
  </si>
  <si>
    <t>1961509030202</t>
  </si>
  <si>
    <t>杨卉玲</t>
  </si>
  <si>
    <t>1961509021012</t>
  </si>
  <si>
    <t>肖惠力</t>
  </si>
  <si>
    <t>7050603</t>
  </si>
  <si>
    <t>1961509012730</t>
  </si>
  <si>
    <t>周乐</t>
  </si>
  <si>
    <t>1961509011926</t>
  </si>
  <si>
    <t>廖杰</t>
  </si>
  <si>
    <r>
      <t>b</t>
    </r>
    <r>
      <rPr>
        <sz val="12"/>
        <rFont val="宋体"/>
        <family val="0"/>
      </rPr>
      <t>超人员</t>
    </r>
  </si>
  <si>
    <t>7050604</t>
  </si>
  <si>
    <t>1961509010615</t>
  </si>
  <si>
    <t>胡潇雅</t>
  </si>
  <si>
    <t>7050605</t>
  </si>
  <si>
    <t>1961509021425</t>
  </si>
  <si>
    <t>王海东</t>
  </si>
  <si>
    <t>7050703</t>
  </si>
  <si>
    <t>1961509012528</t>
  </si>
  <si>
    <t>陈小娟</t>
  </si>
  <si>
    <t>7050802</t>
  </si>
  <si>
    <t>1961509022028</t>
  </si>
  <si>
    <t>张喻</t>
  </si>
  <si>
    <t>1961509011708</t>
  </si>
  <si>
    <t>苏杨</t>
  </si>
  <si>
    <t>1961509022312</t>
  </si>
  <si>
    <t>许家佳</t>
  </si>
  <si>
    <t>1961509031312</t>
  </si>
  <si>
    <t>万芳芳</t>
  </si>
  <si>
    <t>7051004</t>
  </si>
  <si>
    <t>1961509031427</t>
  </si>
  <si>
    <t>罗晓秋</t>
  </si>
  <si>
    <t>1961509021427</t>
  </si>
  <si>
    <t>曾海艳</t>
  </si>
  <si>
    <t>7051006</t>
  </si>
  <si>
    <t>1961509020721</t>
  </si>
  <si>
    <t>唐玲琪</t>
  </si>
  <si>
    <t>7051101</t>
  </si>
  <si>
    <t>1961509011205</t>
  </si>
  <si>
    <t>刘美涵</t>
  </si>
  <si>
    <t>1961509010409</t>
  </si>
  <si>
    <t>钟润悦</t>
  </si>
  <si>
    <t>7051201</t>
  </si>
  <si>
    <t>1961509020505</t>
  </si>
  <si>
    <t>幸春梅</t>
  </si>
  <si>
    <t>7051302</t>
  </si>
  <si>
    <t>1961509031711</t>
  </si>
  <si>
    <t>刘俊</t>
  </si>
  <si>
    <t>7051401</t>
  </si>
  <si>
    <t>1961509020121</t>
  </si>
  <si>
    <t>郑月月</t>
  </si>
  <si>
    <t>7051501</t>
  </si>
  <si>
    <t>1961509012225</t>
  </si>
  <si>
    <t>卢林烁</t>
  </si>
  <si>
    <t>7051601</t>
  </si>
  <si>
    <t>1961509032014</t>
  </si>
  <si>
    <t>龙丽</t>
  </si>
  <si>
    <t>放射人员</t>
  </si>
  <si>
    <t>7051602</t>
  </si>
  <si>
    <t>1961509012701</t>
  </si>
  <si>
    <t>肖晓钰萍</t>
  </si>
  <si>
    <t>7051702</t>
  </si>
  <si>
    <t>1961509031821</t>
  </si>
  <si>
    <t>穆剑云</t>
  </si>
  <si>
    <t>7051901</t>
  </si>
  <si>
    <t>1961509010414</t>
  </si>
  <si>
    <t>胡钊</t>
  </si>
  <si>
    <t>1961509021025</t>
  </si>
  <si>
    <t>杨杰</t>
  </si>
  <si>
    <t>7051902</t>
  </si>
  <si>
    <t>1961509020810</t>
  </si>
  <si>
    <t>唐夏羽</t>
  </si>
  <si>
    <t>7052001</t>
  </si>
  <si>
    <t>1961509020311</t>
  </si>
  <si>
    <t>谢金鑫</t>
  </si>
  <si>
    <t>7052002</t>
  </si>
  <si>
    <t>1961509010401</t>
  </si>
  <si>
    <t>雷定秀</t>
  </si>
  <si>
    <t>医学检验</t>
  </si>
  <si>
    <t>7052101</t>
  </si>
  <si>
    <t>1961509021204</t>
  </si>
  <si>
    <t>伍小雯</t>
  </si>
  <si>
    <t>7052201</t>
  </si>
  <si>
    <t>1961509012216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</si>
</sst>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 "/>
  </numFmts>
  <fonts count="25">
    <font>
      <sz val="10"/>
      <name val="Arial"/>
      <family val="2"/>
    </font>
    <font>
      <sz val="10"/>
      <name val="宋体"/>
      <family val="0"/>
    </font>
    <font>
      <sz val="14"/>
      <name val="Arial"/>
      <family val="2"/>
    </font>
    <font>
      <sz val="12"/>
      <name val="Arial"/>
      <family val="2"/>
    </font>
    <font>
      <sz val="18"/>
      <name val="方正小标宋简体"/>
      <family val="0"/>
    </font>
    <font>
      <sz val="12"/>
      <name val="方正小标宋简体"/>
      <family val="0"/>
    </font>
    <font>
      <sz val="12"/>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0"/>
      <name val="宋体"/>
      <family val="0"/>
    </font>
    <font>
      <b/>
      <sz val="11"/>
      <color indexed="9"/>
      <name val="宋体"/>
      <family val="0"/>
    </font>
    <font>
      <b/>
      <sz val="13"/>
      <color indexed="62"/>
      <name val="宋体"/>
      <family val="0"/>
    </font>
    <font>
      <b/>
      <sz val="11"/>
      <color indexed="10"/>
      <name val="宋体"/>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7" fillId="2" borderId="0" applyNumberFormat="0" applyBorder="0" applyAlignment="0" applyProtection="0"/>
    <xf numFmtId="0" fontId="14"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7" fillId="3" borderId="0" applyNumberFormat="0" applyBorder="0" applyAlignment="0" applyProtection="0"/>
    <xf numFmtId="0" fontId="11" fillId="4" borderId="0" applyNumberFormat="0" applyBorder="0" applyAlignment="0" applyProtection="0"/>
    <xf numFmtId="43" fontId="0" fillId="0" borderId="0" applyNumberFormat="0" applyFill="0" applyBorder="0" applyAlignment="0" applyProtection="0"/>
    <xf numFmtId="0" fontId="12" fillId="5" borderId="0" applyNumberFormat="0" applyBorder="0" applyAlignment="0" applyProtection="0"/>
    <xf numFmtId="0" fontId="18" fillId="0" borderId="0" applyNumberFormat="0" applyFill="0" applyBorder="0" applyAlignment="0" applyProtection="0"/>
    <xf numFmtId="9" fontId="0" fillId="0" borderId="0" applyNumberFormat="0" applyFill="0" applyBorder="0" applyAlignment="0" applyProtection="0"/>
    <xf numFmtId="0" fontId="10" fillId="0" borderId="0" applyNumberFormat="0" applyFill="0" applyBorder="0" applyAlignment="0" applyProtection="0"/>
    <xf numFmtId="0" fontId="0" fillId="2" borderId="2" applyNumberFormat="0" applyFont="0" applyAlignment="0" applyProtection="0"/>
    <xf numFmtId="0" fontId="12" fillId="6"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20" fillId="0" borderId="3" applyNumberFormat="0" applyFill="0" applyAlignment="0" applyProtection="0"/>
    <xf numFmtId="0" fontId="23" fillId="0" borderId="4" applyNumberFormat="0" applyFill="0" applyAlignment="0" applyProtection="0"/>
    <xf numFmtId="0" fontId="12" fillId="7" borderId="0" applyNumberFormat="0" applyBorder="0" applyAlignment="0" applyProtection="0"/>
    <xf numFmtId="0" fontId="9" fillId="0" borderId="5" applyNumberFormat="0" applyFill="0" applyAlignment="0" applyProtection="0"/>
    <xf numFmtId="0" fontId="12" fillId="8" borderId="0" applyNumberFormat="0" applyBorder="0" applyAlignment="0" applyProtection="0"/>
    <xf numFmtId="0" fontId="19" fillId="9" borderId="6" applyNumberFormat="0" applyAlignment="0" applyProtection="0"/>
    <xf numFmtId="0" fontId="24" fillId="9" borderId="1" applyNumberFormat="0" applyAlignment="0" applyProtection="0"/>
    <xf numFmtId="0" fontId="22" fillId="10" borderId="7" applyNumberFormat="0" applyAlignment="0" applyProtection="0"/>
    <xf numFmtId="0" fontId="7" fillId="2" borderId="0" applyNumberFormat="0" applyBorder="0" applyAlignment="0" applyProtection="0"/>
    <xf numFmtId="0" fontId="12" fillId="6" borderId="0" applyNumberFormat="0" applyBorder="0" applyAlignment="0" applyProtection="0"/>
    <xf numFmtId="0" fontId="21" fillId="0" borderId="8" applyNumberFormat="0" applyFill="0" applyAlignment="0" applyProtection="0"/>
    <xf numFmtId="0" fontId="16" fillId="0" borderId="9" applyNumberFormat="0" applyFill="0" applyAlignment="0" applyProtection="0"/>
    <xf numFmtId="0" fontId="15" fillId="7" borderId="0" applyNumberFormat="0" applyBorder="0" applyAlignment="0" applyProtection="0"/>
    <xf numFmtId="0" fontId="13" fillId="3" borderId="0" applyNumberFormat="0" applyBorder="0" applyAlignment="0" applyProtection="0"/>
    <xf numFmtId="0" fontId="7" fillId="7" borderId="0" applyNumberFormat="0" applyBorder="0" applyAlignment="0" applyProtection="0"/>
    <xf numFmtId="0" fontId="12"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12" fillId="16" borderId="0" applyNumberFormat="0" applyBorder="0" applyAlignment="0" applyProtection="0"/>
    <xf numFmtId="0" fontId="7" fillId="7"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7" fillId="2" borderId="0" applyNumberFormat="0" applyBorder="0" applyAlignment="0" applyProtection="0"/>
    <xf numFmtId="0" fontId="12" fillId="13" borderId="0" applyNumberFormat="0" applyBorder="0" applyAlignment="0" applyProtection="0"/>
    <xf numFmtId="0" fontId="6" fillId="0" borderId="0">
      <alignment vertical="center"/>
      <protection/>
    </xf>
    <xf numFmtId="0" fontId="0" fillId="0" borderId="0">
      <alignment/>
      <protection/>
    </xf>
    <xf numFmtId="0" fontId="6" fillId="0" borderId="0">
      <alignment vertical="center"/>
      <protection/>
    </xf>
    <xf numFmtId="0" fontId="7" fillId="0" borderId="0">
      <alignment vertical="center"/>
      <protection/>
    </xf>
  </cellStyleXfs>
  <cellXfs count="28">
    <xf numFmtId="0" fontId="0" fillId="0" borderId="0" xfId="0" applyAlignment="1">
      <alignment/>
    </xf>
    <xf numFmtId="0" fontId="2" fillId="0" borderId="0" xfId="0" applyFont="1" applyBorder="1" applyAlignment="1">
      <alignment/>
    </xf>
    <xf numFmtId="0" fontId="0" fillId="0" borderId="0" xfId="0" applyAlignment="1">
      <alignment wrapText="1"/>
    </xf>
    <xf numFmtId="0" fontId="3" fillId="0" borderId="0" xfId="0" applyFont="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xf>
    <xf numFmtId="0" fontId="0" fillId="0" borderId="0" xfId="0" applyBorder="1" applyAlignment="1">
      <alignment horizontal="center"/>
    </xf>
    <xf numFmtId="0" fontId="0" fillId="0" borderId="0" xfId="0" applyBorder="1" applyAlignment="1">
      <alignment/>
    </xf>
    <xf numFmtId="178" fontId="0" fillId="0" borderId="0" xfId="0" applyNumberFormat="1" applyBorder="1" applyAlignment="1">
      <alignment/>
    </xf>
    <xf numFmtId="178" fontId="0" fillId="0" borderId="0" xfId="0" applyNumberFormat="1" applyBorder="1" applyAlignment="1">
      <alignment vertical="center"/>
    </xf>
    <xf numFmtId="0" fontId="0" fillId="0" borderId="0" xfId="0" applyBorder="1" applyAlignment="1">
      <alignment vertical="center"/>
    </xf>
    <xf numFmtId="0" fontId="1" fillId="0" borderId="0" xfId="0" applyFont="1" applyBorder="1" applyAlignment="1">
      <alignment horizontal="center"/>
    </xf>
    <xf numFmtId="178" fontId="2" fillId="0" borderId="0" xfId="0" applyNumberFormat="1" applyFont="1" applyBorder="1" applyAlignment="1">
      <alignment/>
    </xf>
    <xf numFmtId="0" fontId="4" fillId="0" borderId="0" xfId="0" applyFont="1" applyAlignment="1">
      <alignment horizontal="center" vertical="center" wrapText="1"/>
    </xf>
    <xf numFmtId="31" fontId="5" fillId="0" borderId="0" xfId="0" applyNumberFormat="1" applyFont="1" applyAlignment="1">
      <alignment horizontal="right" vertical="center"/>
    </xf>
    <xf numFmtId="0" fontId="6" fillId="0" borderId="10" xfId="0" applyFont="1" applyBorder="1" applyAlignment="1">
      <alignment horizontal="center" vertical="center" wrapText="1"/>
    </xf>
    <xf numFmtId="178" fontId="6" fillId="0" borderId="10" xfId="0" applyNumberFormat="1" applyFont="1" applyBorder="1" applyAlignment="1">
      <alignment horizontal="center" vertical="center" wrapText="1"/>
    </xf>
    <xf numFmtId="0" fontId="3" fillId="0" borderId="10" xfId="0" applyFont="1" applyFill="1" applyBorder="1" applyAlignment="1">
      <alignment horizontal="center" vertical="center"/>
    </xf>
    <xf numFmtId="0" fontId="6" fillId="0" borderId="10" xfId="0"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xf>
    <xf numFmtId="178" fontId="2" fillId="0" borderId="0" xfId="0" applyNumberFormat="1" applyFont="1" applyBorder="1" applyAlignment="1">
      <alignment vertical="center"/>
    </xf>
    <xf numFmtId="0" fontId="2" fillId="0" borderId="0" xfId="0" applyFont="1" applyBorder="1" applyAlignment="1">
      <alignment vertical="center"/>
    </xf>
    <xf numFmtId="178" fontId="4" fillId="0" borderId="0" xfId="0" applyNumberFormat="1" applyFont="1" applyAlignment="1">
      <alignment horizontal="center" vertical="center" wrapText="1"/>
    </xf>
    <xf numFmtId="178" fontId="5" fillId="0" borderId="0" xfId="0" applyNumberFormat="1" applyFont="1" applyAlignment="1">
      <alignment horizontal="right" vertical="center"/>
    </xf>
    <xf numFmtId="178" fontId="6" fillId="0" borderId="10" xfId="0" applyNumberFormat="1" applyFont="1" applyFill="1" applyBorder="1" applyAlignment="1">
      <alignment horizontal="center" vertical="center"/>
    </xf>
    <xf numFmtId="31" fontId="6" fillId="0" borderId="10" xfId="0" applyNumberFormat="1"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6"/>
  <sheetViews>
    <sheetView tabSelected="1" workbookViewId="0" topLeftCell="A34">
      <selection activeCell="Y49" sqref="Y49"/>
    </sheetView>
  </sheetViews>
  <sheetFormatPr defaultColWidth="9.140625" defaultRowHeight="12.75"/>
  <cols>
    <col min="1" max="1" width="6.8515625" style="6" customWidth="1"/>
    <col min="2" max="2" width="14.140625" style="7" customWidth="1"/>
    <col min="3" max="3" width="5.8515625" style="7" customWidth="1"/>
    <col min="4" max="4" width="20.8515625" style="7" customWidth="1"/>
    <col min="5" max="5" width="16.7109375" style="7" customWidth="1"/>
    <col min="6" max="6" width="26.8515625" style="7" customWidth="1"/>
    <col min="7" max="7" width="9.7109375" style="8" hidden="1" customWidth="1"/>
    <col min="8" max="8" width="9.140625" style="8" hidden="1" customWidth="1"/>
    <col min="9" max="9" width="8.7109375" style="8" hidden="1" customWidth="1"/>
    <col min="10" max="10" width="9.28125" style="9" hidden="1" customWidth="1"/>
    <col min="11" max="11" width="4.140625" style="9" hidden="1" customWidth="1"/>
    <col min="12" max="12" width="13.421875" style="10" customWidth="1"/>
    <col min="13" max="13" width="8.28125" style="10" customWidth="1"/>
    <col min="14" max="14" width="19.8515625" style="10" customWidth="1"/>
    <col min="15" max="15" width="7.8515625" style="7" customWidth="1"/>
    <col min="16" max="16384" width="9.140625" style="7" customWidth="1"/>
  </cols>
  <sheetData>
    <row r="1" spans="1:14" s="1" customFormat="1" ht="18">
      <c r="A1" s="11" t="s">
        <v>0</v>
      </c>
      <c r="G1" s="12"/>
      <c r="H1" s="12"/>
      <c r="I1" s="12"/>
      <c r="J1" s="22"/>
      <c r="K1" s="22"/>
      <c r="L1" s="23"/>
      <c r="M1" s="23"/>
      <c r="N1" s="23"/>
    </row>
    <row r="2" spans="1:15" s="2" customFormat="1" ht="46.5" customHeight="1">
      <c r="A2" s="13" t="s">
        <v>1</v>
      </c>
      <c r="B2" s="13"/>
      <c r="C2" s="13"/>
      <c r="D2" s="13"/>
      <c r="E2" s="13"/>
      <c r="F2" s="13"/>
      <c r="G2" s="13"/>
      <c r="H2" s="13"/>
      <c r="I2" s="13"/>
      <c r="J2" s="24"/>
      <c r="K2" s="24"/>
      <c r="L2" s="13"/>
      <c r="M2" s="13"/>
      <c r="N2" s="13"/>
      <c r="O2" s="13"/>
    </row>
    <row r="3" spans="1:15" ht="31.5" customHeight="1">
      <c r="A3" s="14">
        <v>43685</v>
      </c>
      <c r="B3" s="14"/>
      <c r="C3" s="14"/>
      <c r="D3" s="14"/>
      <c r="E3" s="14"/>
      <c r="F3" s="14"/>
      <c r="G3" s="14"/>
      <c r="H3" s="14"/>
      <c r="I3" s="14"/>
      <c r="J3" s="25"/>
      <c r="K3" s="25"/>
      <c r="L3" s="14"/>
      <c r="M3" s="14"/>
      <c r="N3" s="14"/>
      <c r="O3" s="14"/>
    </row>
    <row r="4" spans="1:15" s="3" customFormat="1" ht="24" customHeight="1">
      <c r="A4" s="15" t="s">
        <v>2</v>
      </c>
      <c r="B4" s="15" t="s">
        <v>3</v>
      </c>
      <c r="C4" s="15" t="s">
        <v>4</v>
      </c>
      <c r="D4" s="15" t="s">
        <v>5</v>
      </c>
      <c r="E4" s="15" t="s">
        <v>6</v>
      </c>
      <c r="F4" s="15" t="s">
        <v>7</v>
      </c>
      <c r="G4" s="16" t="s">
        <v>8</v>
      </c>
      <c r="H4" s="16" t="s">
        <v>9</v>
      </c>
      <c r="I4" s="16" t="s">
        <v>10</v>
      </c>
      <c r="J4" s="16" t="s">
        <v>11</v>
      </c>
      <c r="K4" s="16" t="s">
        <v>12</v>
      </c>
      <c r="L4" s="15" t="s">
        <v>13</v>
      </c>
      <c r="M4" s="15" t="s">
        <v>14</v>
      </c>
      <c r="N4" s="15" t="s">
        <v>15</v>
      </c>
      <c r="O4" s="15" t="s">
        <v>16</v>
      </c>
    </row>
    <row r="5" spans="1:15" s="4" customFormat="1" ht="24" customHeight="1">
      <c r="A5" s="17">
        <v>1</v>
      </c>
      <c r="B5" s="18" t="s">
        <v>17</v>
      </c>
      <c r="C5" s="18" t="s">
        <v>18</v>
      </c>
      <c r="D5" s="18" t="s">
        <v>19</v>
      </c>
      <c r="E5" s="17" t="s">
        <v>20</v>
      </c>
      <c r="F5" s="17" t="s">
        <v>21</v>
      </c>
      <c r="G5" s="19">
        <v>55</v>
      </c>
      <c r="H5" s="19">
        <v>55</v>
      </c>
      <c r="I5" s="19">
        <v>33</v>
      </c>
      <c r="J5" s="26">
        <v>82.48</v>
      </c>
      <c r="K5" s="26">
        <f aca="true" t="shared" si="0" ref="K5:K56">ROUND(J5*0.4,2)</f>
        <v>32.99</v>
      </c>
      <c r="L5" s="26">
        <f aca="true" t="shared" si="1" ref="L5:L56">I5+K5</f>
        <v>65.99000000000001</v>
      </c>
      <c r="M5" s="18">
        <f>SUMPRODUCT(($E$5:$E$56=E5)*(L5&lt;$L$5:$L$56))+1</f>
        <v>1</v>
      </c>
      <c r="N5" s="27">
        <v>43693</v>
      </c>
      <c r="O5" s="18"/>
    </row>
    <row r="6" spans="1:15" s="5" customFormat="1" ht="24" customHeight="1">
      <c r="A6" s="17">
        <v>2</v>
      </c>
      <c r="B6" s="18" t="s">
        <v>22</v>
      </c>
      <c r="C6" s="18" t="s">
        <v>18</v>
      </c>
      <c r="D6" s="18" t="s">
        <v>23</v>
      </c>
      <c r="E6" s="17" t="s">
        <v>24</v>
      </c>
      <c r="F6" s="17" t="s">
        <v>25</v>
      </c>
      <c r="G6" s="20">
        <v>65.5</v>
      </c>
      <c r="H6" s="20">
        <v>65.5</v>
      </c>
      <c r="I6" s="20">
        <v>39.3</v>
      </c>
      <c r="J6" s="26">
        <v>86.56</v>
      </c>
      <c r="K6" s="26">
        <f t="shared" si="0"/>
        <v>34.62</v>
      </c>
      <c r="L6" s="26">
        <f t="shared" si="1"/>
        <v>73.91999999999999</v>
      </c>
      <c r="M6" s="18">
        <f>SUMPRODUCT(($E$5:$E$56=E6)*(L6&lt;$L$5:$L$56))+1</f>
        <v>1</v>
      </c>
      <c r="N6" s="27">
        <v>43693</v>
      </c>
      <c r="O6" s="18"/>
    </row>
    <row r="7" spans="1:15" s="5" customFormat="1" ht="24" customHeight="1">
      <c r="A7" s="17">
        <v>3</v>
      </c>
      <c r="B7" s="21" t="s">
        <v>26</v>
      </c>
      <c r="C7" s="18" t="s">
        <v>27</v>
      </c>
      <c r="D7" s="18" t="s">
        <v>19</v>
      </c>
      <c r="E7" s="17" t="s">
        <v>28</v>
      </c>
      <c r="F7" s="17" t="s">
        <v>29</v>
      </c>
      <c r="G7" s="20">
        <v>64.5</v>
      </c>
      <c r="H7" s="20">
        <v>64.5</v>
      </c>
      <c r="I7" s="20">
        <v>38.7</v>
      </c>
      <c r="J7" s="26">
        <v>81.86</v>
      </c>
      <c r="K7" s="26">
        <f t="shared" si="0"/>
        <v>32.74</v>
      </c>
      <c r="L7" s="26">
        <f t="shared" si="1"/>
        <v>71.44</v>
      </c>
      <c r="M7" s="18">
        <f>SUMPRODUCT(($E$5:$E$56=E7)*(L7&lt;$L$5:$L$56))+1</f>
        <v>1</v>
      </c>
      <c r="N7" s="27">
        <v>43693</v>
      </c>
      <c r="O7" s="18"/>
    </row>
    <row r="8" spans="1:15" s="5" customFormat="1" ht="24" customHeight="1">
      <c r="A8" s="17">
        <v>4</v>
      </c>
      <c r="B8" s="21" t="s">
        <v>30</v>
      </c>
      <c r="C8" s="18" t="s">
        <v>18</v>
      </c>
      <c r="D8" s="18" t="s">
        <v>19</v>
      </c>
      <c r="E8" s="17" t="s">
        <v>28</v>
      </c>
      <c r="F8" s="17" t="s">
        <v>31</v>
      </c>
      <c r="G8" s="20">
        <v>62.5</v>
      </c>
      <c r="H8" s="20">
        <v>62.5</v>
      </c>
      <c r="I8" s="20">
        <v>37.5</v>
      </c>
      <c r="J8" s="26">
        <v>82.32</v>
      </c>
      <c r="K8" s="26">
        <f t="shared" si="0"/>
        <v>32.93</v>
      </c>
      <c r="L8" s="26">
        <f t="shared" si="1"/>
        <v>70.43</v>
      </c>
      <c r="M8" s="18">
        <f>SUMPRODUCT(($E$5:$E$56=E8)*(L8&lt;$L$5:$L$56))+1</f>
        <v>2</v>
      </c>
      <c r="N8" s="27">
        <v>43693</v>
      </c>
      <c r="O8" s="18"/>
    </row>
    <row r="9" spans="1:15" s="5" customFormat="1" ht="24" customHeight="1">
      <c r="A9" s="17">
        <v>5</v>
      </c>
      <c r="B9" s="21" t="s">
        <v>32</v>
      </c>
      <c r="C9" s="18" t="s">
        <v>27</v>
      </c>
      <c r="D9" s="18" t="s">
        <v>19</v>
      </c>
      <c r="E9" s="17" t="s">
        <v>28</v>
      </c>
      <c r="F9" s="17" t="s">
        <v>33</v>
      </c>
      <c r="G9" s="20">
        <v>50.5</v>
      </c>
      <c r="H9" s="20">
        <v>50.5</v>
      </c>
      <c r="I9" s="20">
        <v>30.3</v>
      </c>
      <c r="J9" s="26">
        <v>87.58</v>
      </c>
      <c r="K9" s="26">
        <f t="shared" si="0"/>
        <v>35.03</v>
      </c>
      <c r="L9" s="26">
        <f t="shared" si="1"/>
        <v>65.33</v>
      </c>
      <c r="M9" s="18">
        <f>SUMPRODUCT(($E$5:$E$56=E9)*(L9&lt;$L$5:$L$56))+1</f>
        <v>3</v>
      </c>
      <c r="N9" s="27">
        <v>43693</v>
      </c>
      <c r="O9" s="18"/>
    </row>
    <row r="10" spans="1:15" s="5" customFormat="1" ht="24" customHeight="1">
      <c r="A10" s="17">
        <v>6</v>
      </c>
      <c r="B10" s="21" t="s">
        <v>34</v>
      </c>
      <c r="C10" s="18" t="s">
        <v>18</v>
      </c>
      <c r="D10" s="18" t="s">
        <v>19</v>
      </c>
      <c r="E10" s="17" t="s">
        <v>28</v>
      </c>
      <c r="F10" s="17" t="s">
        <v>35</v>
      </c>
      <c r="G10" s="20">
        <v>52.5</v>
      </c>
      <c r="H10" s="20">
        <v>52.5</v>
      </c>
      <c r="I10" s="20">
        <v>31.5</v>
      </c>
      <c r="J10" s="26">
        <v>84.48</v>
      </c>
      <c r="K10" s="26">
        <f t="shared" si="0"/>
        <v>33.79</v>
      </c>
      <c r="L10" s="26">
        <f t="shared" si="1"/>
        <v>65.28999999999999</v>
      </c>
      <c r="M10" s="18">
        <f>SUMPRODUCT(($E$5:$E$56=E10)*(L10&lt;$L$5:$L$56))+1</f>
        <v>4</v>
      </c>
      <c r="N10" s="27">
        <v>43693</v>
      </c>
      <c r="O10" s="18"/>
    </row>
    <row r="11" spans="1:15" s="5" customFormat="1" ht="24" customHeight="1">
      <c r="A11" s="17">
        <v>7</v>
      </c>
      <c r="B11" s="21" t="s">
        <v>36</v>
      </c>
      <c r="C11" s="18" t="s">
        <v>27</v>
      </c>
      <c r="D11" s="18" t="s">
        <v>37</v>
      </c>
      <c r="E11" s="17" t="s">
        <v>38</v>
      </c>
      <c r="F11" s="17" t="s">
        <v>39</v>
      </c>
      <c r="G11" s="20">
        <v>54.5</v>
      </c>
      <c r="H11" s="20">
        <v>54.5</v>
      </c>
      <c r="I11" s="20">
        <v>32.7</v>
      </c>
      <c r="J11" s="26">
        <v>81.14</v>
      </c>
      <c r="K11" s="26">
        <f t="shared" si="0"/>
        <v>32.46</v>
      </c>
      <c r="L11" s="26">
        <f t="shared" si="1"/>
        <v>65.16</v>
      </c>
      <c r="M11" s="18">
        <f>SUMPRODUCT(($E$5:$E$56=E11)*(L11&lt;$L$5:$L$56))+1</f>
        <v>1</v>
      </c>
      <c r="N11" s="27">
        <v>43693</v>
      </c>
      <c r="O11" s="18"/>
    </row>
    <row r="12" spans="1:15" s="5" customFormat="1" ht="24" customHeight="1">
      <c r="A12" s="17">
        <v>8</v>
      </c>
      <c r="B12" s="21" t="s">
        <v>40</v>
      </c>
      <c r="C12" s="18" t="s">
        <v>18</v>
      </c>
      <c r="D12" s="18" t="s">
        <v>41</v>
      </c>
      <c r="E12" s="17" t="s">
        <v>42</v>
      </c>
      <c r="F12" s="17" t="s">
        <v>43</v>
      </c>
      <c r="G12" s="20">
        <v>67</v>
      </c>
      <c r="H12" s="20">
        <v>67</v>
      </c>
      <c r="I12" s="20">
        <v>40.2</v>
      </c>
      <c r="J12" s="26">
        <v>78.64</v>
      </c>
      <c r="K12" s="26">
        <f t="shared" si="0"/>
        <v>31.46</v>
      </c>
      <c r="L12" s="26">
        <f t="shared" si="1"/>
        <v>71.66</v>
      </c>
      <c r="M12" s="18">
        <f>SUMPRODUCT(($E$5:$E$56=E12)*(L12&lt;$L$5:$L$56))+1</f>
        <v>1</v>
      </c>
      <c r="N12" s="27">
        <v>43693</v>
      </c>
      <c r="O12" s="18"/>
    </row>
    <row r="13" spans="1:15" s="5" customFormat="1" ht="24" customHeight="1">
      <c r="A13" s="17">
        <v>9</v>
      </c>
      <c r="B13" s="21" t="s">
        <v>44</v>
      </c>
      <c r="C13" s="18" t="s">
        <v>18</v>
      </c>
      <c r="D13" s="18" t="s">
        <v>41</v>
      </c>
      <c r="E13" s="17" t="s">
        <v>42</v>
      </c>
      <c r="F13" s="17" t="s">
        <v>45</v>
      </c>
      <c r="G13" s="20">
        <v>43</v>
      </c>
      <c r="H13" s="20">
        <v>43</v>
      </c>
      <c r="I13" s="20">
        <v>25.8</v>
      </c>
      <c r="J13" s="26">
        <v>82.72</v>
      </c>
      <c r="K13" s="26">
        <f t="shared" si="0"/>
        <v>33.09</v>
      </c>
      <c r="L13" s="26">
        <f t="shared" si="1"/>
        <v>58.89</v>
      </c>
      <c r="M13" s="18">
        <f>SUMPRODUCT(($E$5:$E$56=E13)*(L13&lt;$L$5:$L$56))+1</f>
        <v>2</v>
      </c>
      <c r="N13" s="27">
        <v>43693</v>
      </c>
      <c r="O13" s="18"/>
    </row>
    <row r="14" spans="1:15" s="5" customFormat="1" ht="24" customHeight="1">
      <c r="A14" s="17">
        <v>10</v>
      </c>
      <c r="B14" s="21" t="s">
        <v>46</v>
      </c>
      <c r="C14" s="18" t="s">
        <v>18</v>
      </c>
      <c r="D14" s="18" t="s">
        <v>47</v>
      </c>
      <c r="E14" s="17" t="s">
        <v>48</v>
      </c>
      <c r="F14" s="17" t="s">
        <v>49</v>
      </c>
      <c r="G14" s="20">
        <v>62.5</v>
      </c>
      <c r="H14" s="20">
        <v>62.5</v>
      </c>
      <c r="I14" s="20">
        <v>37.5</v>
      </c>
      <c r="J14" s="26">
        <v>84.1</v>
      </c>
      <c r="K14" s="26">
        <f t="shared" si="0"/>
        <v>33.64</v>
      </c>
      <c r="L14" s="26">
        <f t="shared" si="1"/>
        <v>71.14</v>
      </c>
      <c r="M14" s="18">
        <f>SUMPRODUCT(($E$5:$E$56=E14)*(L14&lt;$L$5:$L$56))+1</f>
        <v>1</v>
      </c>
      <c r="N14" s="27">
        <v>43693</v>
      </c>
      <c r="O14" s="18"/>
    </row>
    <row r="15" spans="1:15" s="5" customFormat="1" ht="24" customHeight="1">
      <c r="A15" s="17">
        <v>11</v>
      </c>
      <c r="B15" s="21" t="s">
        <v>50</v>
      </c>
      <c r="C15" s="18" t="s">
        <v>27</v>
      </c>
      <c r="D15" s="18" t="s">
        <v>47</v>
      </c>
      <c r="E15" s="17" t="s">
        <v>48</v>
      </c>
      <c r="F15" s="17" t="s">
        <v>51</v>
      </c>
      <c r="G15" s="20">
        <v>55.5</v>
      </c>
      <c r="H15" s="20">
        <v>55.5</v>
      </c>
      <c r="I15" s="20">
        <v>33.3</v>
      </c>
      <c r="J15" s="20">
        <v>80.36</v>
      </c>
      <c r="K15" s="26">
        <f t="shared" si="0"/>
        <v>32.14</v>
      </c>
      <c r="L15" s="26">
        <f t="shared" si="1"/>
        <v>65.44</v>
      </c>
      <c r="M15" s="18">
        <f>SUMPRODUCT(($E$5:$E$56=E15)*(L15&lt;$L$5:$L$56))+1</f>
        <v>2</v>
      </c>
      <c r="N15" s="27">
        <v>43693</v>
      </c>
      <c r="O15" s="18"/>
    </row>
    <row r="16" spans="1:15" s="5" customFormat="1" ht="24" customHeight="1">
      <c r="A16" s="17">
        <v>12</v>
      </c>
      <c r="B16" s="21" t="s">
        <v>52</v>
      </c>
      <c r="C16" s="18" t="s">
        <v>18</v>
      </c>
      <c r="D16" s="18" t="s">
        <v>53</v>
      </c>
      <c r="E16" s="17" t="s">
        <v>54</v>
      </c>
      <c r="F16" s="17" t="s">
        <v>55</v>
      </c>
      <c r="G16" s="20">
        <v>64</v>
      </c>
      <c r="H16" s="20">
        <v>64</v>
      </c>
      <c r="I16" s="20">
        <v>38.4</v>
      </c>
      <c r="J16" s="20">
        <v>84.84</v>
      </c>
      <c r="K16" s="26">
        <f t="shared" si="0"/>
        <v>33.94</v>
      </c>
      <c r="L16" s="26">
        <f t="shared" si="1"/>
        <v>72.34</v>
      </c>
      <c r="M16" s="18">
        <f>SUMPRODUCT(($E$5:$E$56=E16)*(L16&lt;$L$5:$L$56))+1</f>
        <v>1</v>
      </c>
      <c r="N16" s="27">
        <v>43693</v>
      </c>
      <c r="O16" s="18"/>
    </row>
    <row r="17" spans="1:15" s="5" customFormat="1" ht="24" customHeight="1">
      <c r="A17" s="17">
        <v>13</v>
      </c>
      <c r="B17" s="21" t="s">
        <v>56</v>
      </c>
      <c r="C17" s="18" t="s">
        <v>18</v>
      </c>
      <c r="D17" s="18" t="s">
        <v>53</v>
      </c>
      <c r="E17" s="17" t="s">
        <v>54</v>
      </c>
      <c r="F17" s="17" t="s">
        <v>57</v>
      </c>
      <c r="G17" s="20">
        <v>58.5</v>
      </c>
      <c r="H17" s="20">
        <v>58.5</v>
      </c>
      <c r="I17" s="20">
        <v>35.1</v>
      </c>
      <c r="J17" s="20">
        <v>82.1</v>
      </c>
      <c r="K17" s="26">
        <f t="shared" si="0"/>
        <v>32.84</v>
      </c>
      <c r="L17" s="26">
        <f t="shared" si="1"/>
        <v>67.94</v>
      </c>
      <c r="M17" s="18">
        <f>SUMPRODUCT(($E$5:$E$56=E17)*(L17&lt;$L$5:$L$56))+1</f>
        <v>2</v>
      </c>
      <c r="N17" s="27">
        <v>43693</v>
      </c>
      <c r="O17" s="18"/>
    </row>
    <row r="18" spans="1:15" s="5" customFormat="1" ht="24" customHeight="1">
      <c r="A18" s="17">
        <v>14</v>
      </c>
      <c r="B18" s="21" t="s">
        <v>58</v>
      </c>
      <c r="C18" s="18" t="s">
        <v>18</v>
      </c>
      <c r="D18" s="18" t="s">
        <v>41</v>
      </c>
      <c r="E18" s="17" t="s">
        <v>59</v>
      </c>
      <c r="F18" s="17" t="s">
        <v>60</v>
      </c>
      <c r="G18" s="20">
        <v>51</v>
      </c>
      <c r="H18" s="20">
        <v>51</v>
      </c>
      <c r="I18" s="20">
        <v>30.6</v>
      </c>
      <c r="J18" s="19">
        <v>82.9</v>
      </c>
      <c r="K18" s="26">
        <f t="shared" si="0"/>
        <v>33.16</v>
      </c>
      <c r="L18" s="26">
        <f t="shared" si="1"/>
        <v>63.76</v>
      </c>
      <c r="M18" s="18">
        <f>SUMPRODUCT(($E$5:$E$56=E18)*(L18&lt;$L$5:$L$56))+1</f>
        <v>1</v>
      </c>
      <c r="N18" s="27">
        <v>43693</v>
      </c>
      <c r="O18" s="18"/>
    </row>
    <row r="19" spans="1:15" s="5" customFormat="1" ht="24" customHeight="1">
      <c r="A19" s="17">
        <v>15</v>
      </c>
      <c r="B19" s="21" t="s">
        <v>61</v>
      </c>
      <c r="C19" s="18" t="s">
        <v>18</v>
      </c>
      <c r="D19" s="18" t="s">
        <v>41</v>
      </c>
      <c r="E19" s="17" t="s">
        <v>59</v>
      </c>
      <c r="F19" s="17" t="s">
        <v>62</v>
      </c>
      <c r="G19" s="20">
        <v>48</v>
      </c>
      <c r="H19" s="20">
        <v>48</v>
      </c>
      <c r="I19" s="20">
        <v>28.8</v>
      </c>
      <c r="J19" s="19">
        <v>83.2</v>
      </c>
      <c r="K19" s="26">
        <f t="shared" si="0"/>
        <v>33.28</v>
      </c>
      <c r="L19" s="26">
        <f t="shared" si="1"/>
        <v>62.08</v>
      </c>
      <c r="M19" s="18">
        <f>SUMPRODUCT(($E$5:$E$56=E19)*(L19&lt;$L$5:$L$56))+1</f>
        <v>2</v>
      </c>
      <c r="N19" s="27">
        <v>43693</v>
      </c>
      <c r="O19" s="18"/>
    </row>
    <row r="20" spans="1:15" s="5" customFormat="1" ht="24" customHeight="1">
      <c r="A20" s="17">
        <v>16</v>
      </c>
      <c r="B20" s="21" t="s">
        <v>63</v>
      </c>
      <c r="C20" s="18" t="s">
        <v>27</v>
      </c>
      <c r="D20" s="18" t="s">
        <v>41</v>
      </c>
      <c r="E20" s="17" t="s">
        <v>59</v>
      </c>
      <c r="F20" s="17" t="s">
        <v>64</v>
      </c>
      <c r="G20" s="20">
        <v>48.5</v>
      </c>
      <c r="H20" s="20">
        <v>48.5</v>
      </c>
      <c r="I20" s="20">
        <v>29.1</v>
      </c>
      <c r="J20" s="19">
        <v>81.35</v>
      </c>
      <c r="K20" s="26">
        <f t="shared" si="0"/>
        <v>32.54</v>
      </c>
      <c r="L20" s="26">
        <f t="shared" si="1"/>
        <v>61.64</v>
      </c>
      <c r="M20" s="18">
        <f>SUMPRODUCT(($E$5:$E$56=E20)*(L20&lt;$L$5:$L$56))+1</f>
        <v>3</v>
      </c>
      <c r="N20" s="27">
        <v>43693</v>
      </c>
      <c r="O20" s="18"/>
    </row>
    <row r="21" spans="1:15" s="5" customFormat="1" ht="24" customHeight="1">
      <c r="A21" s="17">
        <v>17</v>
      </c>
      <c r="B21" s="21" t="s">
        <v>65</v>
      </c>
      <c r="C21" s="18" t="s">
        <v>27</v>
      </c>
      <c r="D21" s="18" t="s">
        <v>19</v>
      </c>
      <c r="E21" s="17" t="s">
        <v>66</v>
      </c>
      <c r="F21" s="17" t="s">
        <v>67</v>
      </c>
      <c r="G21" s="20">
        <v>57.5</v>
      </c>
      <c r="H21" s="20">
        <v>57.5</v>
      </c>
      <c r="I21" s="20">
        <v>34.5</v>
      </c>
      <c r="J21" s="20">
        <v>84.24</v>
      </c>
      <c r="K21" s="26">
        <f t="shared" si="0"/>
        <v>33.7</v>
      </c>
      <c r="L21" s="26">
        <f t="shared" si="1"/>
        <v>68.2</v>
      </c>
      <c r="M21" s="18">
        <f>SUMPRODUCT(($E$5:$E$56=E21)*(L21&lt;$L$5:$L$56))+1</f>
        <v>1</v>
      </c>
      <c r="N21" s="27">
        <v>43693</v>
      </c>
      <c r="O21" s="18"/>
    </row>
    <row r="22" spans="1:15" s="5" customFormat="1" ht="24" customHeight="1">
      <c r="A22" s="17">
        <v>18</v>
      </c>
      <c r="B22" s="21" t="s">
        <v>68</v>
      </c>
      <c r="C22" s="18" t="s">
        <v>27</v>
      </c>
      <c r="D22" s="18" t="s">
        <v>19</v>
      </c>
      <c r="E22" s="17" t="s">
        <v>66</v>
      </c>
      <c r="F22" s="17" t="s">
        <v>69</v>
      </c>
      <c r="G22" s="20">
        <v>55</v>
      </c>
      <c r="H22" s="20">
        <v>55</v>
      </c>
      <c r="I22" s="20">
        <v>33</v>
      </c>
      <c r="J22" s="20">
        <v>82.32</v>
      </c>
      <c r="K22" s="26">
        <f t="shared" si="0"/>
        <v>32.93</v>
      </c>
      <c r="L22" s="26">
        <f t="shared" si="1"/>
        <v>65.93</v>
      </c>
      <c r="M22" s="18">
        <f>SUMPRODUCT(($E$5:$E$56=E22)*(L22&lt;$L$5:$L$56))+1</f>
        <v>2</v>
      </c>
      <c r="N22" s="27">
        <v>43693</v>
      </c>
      <c r="O22" s="18"/>
    </row>
    <row r="23" spans="1:15" s="5" customFormat="1" ht="24" customHeight="1">
      <c r="A23" s="17">
        <v>19</v>
      </c>
      <c r="B23" s="21" t="s">
        <v>70</v>
      </c>
      <c r="C23" s="18" t="s">
        <v>18</v>
      </c>
      <c r="D23" s="18" t="s">
        <v>19</v>
      </c>
      <c r="E23" s="17" t="s">
        <v>66</v>
      </c>
      <c r="F23" s="17" t="s">
        <v>71</v>
      </c>
      <c r="G23" s="20">
        <v>44</v>
      </c>
      <c r="H23" s="20">
        <v>44</v>
      </c>
      <c r="I23" s="20">
        <v>26.4</v>
      </c>
      <c r="J23" s="20">
        <v>80.7</v>
      </c>
      <c r="K23" s="26">
        <f t="shared" si="0"/>
        <v>32.28</v>
      </c>
      <c r="L23" s="26">
        <f t="shared" si="1"/>
        <v>58.68</v>
      </c>
      <c r="M23" s="18">
        <f>SUMPRODUCT(($E$5:$E$56=E23)*(L23&lt;$L$5:$L$56))+1</f>
        <v>3</v>
      </c>
      <c r="N23" s="27">
        <v>43693</v>
      </c>
      <c r="O23" s="18"/>
    </row>
    <row r="24" spans="1:15" s="5" customFormat="1" ht="24" customHeight="1">
      <c r="A24" s="17">
        <v>20</v>
      </c>
      <c r="B24" s="21" t="s">
        <v>72</v>
      </c>
      <c r="C24" s="18" t="s">
        <v>18</v>
      </c>
      <c r="D24" s="18" t="s">
        <v>73</v>
      </c>
      <c r="E24" s="17" t="s">
        <v>74</v>
      </c>
      <c r="F24" s="17" t="s">
        <v>75</v>
      </c>
      <c r="G24" s="20">
        <v>58.5</v>
      </c>
      <c r="H24" s="20">
        <v>58.5</v>
      </c>
      <c r="I24" s="20">
        <v>35.1</v>
      </c>
      <c r="J24" s="20">
        <v>79.13</v>
      </c>
      <c r="K24" s="26">
        <f t="shared" si="0"/>
        <v>31.65</v>
      </c>
      <c r="L24" s="26">
        <f t="shared" si="1"/>
        <v>66.75</v>
      </c>
      <c r="M24" s="18">
        <f>SUMPRODUCT(($E$5:$E$56=E24)*(L24&lt;$L$5:$L$56))+1</f>
        <v>1</v>
      </c>
      <c r="N24" s="27">
        <v>43693</v>
      </c>
      <c r="O24" s="18"/>
    </row>
    <row r="25" spans="1:15" s="5" customFormat="1" ht="24" customHeight="1">
      <c r="A25" s="17">
        <v>21</v>
      </c>
      <c r="B25" s="21" t="s">
        <v>76</v>
      </c>
      <c r="C25" s="18" t="s">
        <v>18</v>
      </c>
      <c r="D25" s="18" t="s">
        <v>53</v>
      </c>
      <c r="E25" s="17" t="s">
        <v>77</v>
      </c>
      <c r="F25" s="17" t="s">
        <v>78</v>
      </c>
      <c r="G25" s="20">
        <v>60.5</v>
      </c>
      <c r="H25" s="20">
        <v>60.5</v>
      </c>
      <c r="I25" s="20">
        <v>36.3</v>
      </c>
      <c r="J25" s="20">
        <v>77.54</v>
      </c>
      <c r="K25" s="26">
        <f t="shared" si="0"/>
        <v>31.02</v>
      </c>
      <c r="L25" s="26">
        <f t="shared" si="1"/>
        <v>67.32</v>
      </c>
      <c r="M25" s="18">
        <f>SUMPRODUCT(($E$5:$E$56=E25)*(L25&lt;$L$5:$L$56))+1</f>
        <v>1</v>
      </c>
      <c r="N25" s="27">
        <v>43693</v>
      </c>
      <c r="O25" s="18"/>
    </row>
    <row r="26" spans="1:15" s="5" customFormat="1" ht="24" customHeight="1">
      <c r="A26" s="17">
        <v>22</v>
      </c>
      <c r="B26" s="21" t="s">
        <v>79</v>
      </c>
      <c r="C26" s="18" t="s">
        <v>18</v>
      </c>
      <c r="D26" s="18" t="s">
        <v>80</v>
      </c>
      <c r="E26" s="17" t="s">
        <v>81</v>
      </c>
      <c r="F26" s="17" t="s">
        <v>82</v>
      </c>
      <c r="G26" s="20">
        <v>59</v>
      </c>
      <c r="H26" s="20">
        <v>59</v>
      </c>
      <c r="I26" s="20">
        <v>35.4</v>
      </c>
      <c r="J26" s="20">
        <v>81.2</v>
      </c>
      <c r="K26" s="26">
        <f t="shared" si="0"/>
        <v>32.48</v>
      </c>
      <c r="L26" s="26">
        <f t="shared" si="1"/>
        <v>67.88</v>
      </c>
      <c r="M26" s="18">
        <f>SUMPRODUCT(($E$5:$E$56=E26)*(L26&lt;$L$5:$L$56))+1</f>
        <v>1</v>
      </c>
      <c r="N26" s="27">
        <v>43693</v>
      </c>
      <c r="O26" s="18"/>
    </row>
    <row r="27" spans="1:15" s="5" customFormat="1" ht="24" customHeight="1">
      <c r="A27" s="17">
        <v>23</v>
      </c>
      <c r="B27" s="21" t="s">
        <v>83</v>
      </c>
      <c r="C27" s="18" t="s">
        <v>18</v>
      </c>
      <c r="D27" s="18" t="s">
        <v>19</v>
      </c>
      <c r="E27" s="17" t="s">
        <v>84</v>
      </c>
      <c r="F27" s="17" t="s">
        <v>85</v>
      </c>
      <c r="G27" s="20">
        <v>67.5</v>
      </c>
      <c r="H27" s="20">
        <v>67.5</v>
      </c>
      <c r="I27" s="20">
        <v>40.5</v>
      </c>
      <c r="J27" s="20">
        <v>84.6</v>
      </c>
      <c r="K27" s="26">
        <f t="shared" si="0"/>
        <v>33.84</v>
      </c>
      <c r="L27" s="26">
        <f t="shared" si="1"/>
        <v>74.34</v>
      </c>
      <c r="M27" s="18">
        <f>SUMPRODUCT(($E$5:$E$56=E27)*(L27&lt;$L$5:$L$56))+1</f>
        <v>1</v>
      </c>
      <c r="N27" s="27">
        <v>43693</v>
      </c>
      <c r="O27" s="18"/>
    </row>
    <row r="28" spans="1:15" s="5" customFormat="1" ht="24" customHeight="1">
      <c r="A28" s="17">
        <v>24</v>
      </c>
      <c r="B28" s="21" t="s">
        <v>86</v>
      </c>
      <c r="C28" s="18" t="s">
        <v>18</v>
      </c>
      <c r="D28" s="18" t="s">
        <v>19</v>
      </c>
      <c r="E28" s="17" t="s">
        <v>84</v>
      </c>
      <c r="F28" s="17" t="s">
        <v>87</v>
      </c>
      <c r="G28" s="20">
        <v>57</v>
      </c>
      <c r="H28" s="20">
        <v>57</v>
      </c>
      <c r="I28" s="20">
        <v>34.2</v>
      </c>
      <c r="J28" s="20">
        <v>87.32</v>
      </c>
      <c r="K28" s="26">
        <f t="shared" si="0"/>
        <v>34.93</v>
      </c>
      <c r="L28" s="26">
        <f t="shared" si="1"/>
        <v>69.13</v>
      </c>
      <c r="M28" s="18">
        <f>SUMPRODUCT(($E$5:$E$56=E28)*(L28&lt;$L$5:$L$56))+1</f>
        <v>2</v>
      </c>
      <c r="N28" s="27">
        <v>43693</v>
      </c>
      <c r="O28" s="18"/>
    </row>
    <row r="29" spans="1:15" s="5" customFormat="1" ht="24" customHeight="1">
      <c r="A29" s="17">
        <v>25</v>
      </c>
      <c r="B29" s="21" t="s">
        <v>88</v>
      </c>
      <c r="C29" s="18" t="s">
        <v>18</v>
      </c>
      <c r="D29" s="18" t="s">
        <v>53</v>
      </c>
      <c r="E29" s="17" t="s">
        <v>89</v>
      </c>
      <c r="F29" s="17" t="s">
        <v>90</v>
      </c>
      <c r="G29" s="20">
        <v>53</v>
      </c>
      <c r="H29" s="20">
        <v>53</v>
      </c>
      <c r="I29" s="20">
        <v>31.8</v>
      </c>
      <c r="J29" s="20">
        <v>83.03</v>
      </c>
      <c r="K29" s="26">
        <f t="shared" si="0"/>
        <v>33.21</v>
      </c>
      <c r="L29" s="26">
        <f t="shared" si="1"/>
        <v>65.01</v>
      </c>
      <c r="M29" s="18">
        <f>SUMPRODUCT(($E$5:$E$56=E29)*(L29&lt;$L$5:$L$56))+1</f>
        <v>1</v>
      </c>
      <c r="N29" s="27">
        <v>43693</v>
      </c>
      <c r="O29" s="18"/>
    </row>
    <row r="30" spans="1:15" s="5" customFormat="1" ht="24" customHeight="1">
      <c r="A30" s="17">
        <v>26</v>
      </c>
      <c r="B30" s="21" t="s">
        <v>91</v>
      </c>
      <c r="C30" s="18" t="s">
        <v>18</v>
      </c>
      <c r="D30" s="18" t="s">
        <v>53</v>
      </c>
      <c r="E30" s="17" t="s">
        <v>89</v>
      </c>
      <c r="F30" s="17" t="s">
        <v>92</v>
      </c>
      <c r="G30" s="20">
        <v>51.5</v>
      </c>
      <c r="H30" s="20">
        <v>51.5</v>
      </c>
      <c r="I30" s="20">
        <v>30.9</v>
      </c>
      <c r="J30" s="20">
        <v>81.99</v>
      </c>
      <c r="K30" s="26">
        <f t="shared" si="0"/>
        <v>32.8</v>
      </c>
      <c r="L30" s="26">
        <f t="shared" si="1"/>
        <v>63.699999999999996</v>
      </c>
      <c r="M30" s="18">
        <f>SUMPRODUCT(($E$5:$E$56=E30)*(L30&lt;$L$5:$L$56))+1</f>
        <v>2</v>
      </c>
      <c r="N30" s="27">
        <v>43693</v>
      </c>
      <c r="O30" s="18"/>
    </row>
    <row r="31" spans="1:15" s="5" customFormat="1" ht="24" customHeight="1">
      <c r="A31" s="17">
        <v>27</v>
      </c>
      <c r="B31" s="21" t="s">
        <v>93</v>
      </c>
      <c r="C31" s="18" t="s">
        <v>27</v>
      </c>
      <c r="D31" s="17" t="s">
        <v>94</v>
      </c>
      <c r="E31" s="17" t="s">
        <v>95</v>
      </c>
      <c r="F31" s="17" t="s">
        <v>96</v>
      </c>
      <c r="G31" s="20">
        <v>59.5</v>
      </c>
      <c r="H31" s="20">
        <v>59.5</v>
      </c>
      <c r="I31" s="20">
        <v>35.7</v>
      </c>
      <c r="J31" s="20">
        <v>77.88</v>
      </c>
      <c r="K31" s="26">
        <f t="shared" si="0"/>
        <v>31.15</v>
      </c>
      <c r="L31" s="26">
        <f t="shared" si="1"/>
        <v>66.85</v>
      </c>
      <c r="M31" s="18">
        <f>SUMPRODUCT(($E$5:$E$56=E31)*(L31&lt;$L$5:$L$56))+1</f>
        <v>1</v>
      </c>
      <c r="N31" s="27">
        <v>43693</v>
      </c>
      <c r="O31" s="18"/>
    </row>
    <row r="32" spans="1:15" s="5" customFormat="1" ht="24" customHeight="1">
      <c r="A32" s="17">
        <v>28</v>
      </c>
      <c r="B32" s="21" t="s">
        <v>97</v>
      </c>
      <c r="C32" s="18" t="s">
        <v>18</v>
      </c>
      <c r="D32" s="18" t="s">
        <v>80</v>
      </c>
      <c r="E32" s="17" t="s">
        <v>98</v>
      </c>
      <c r="F32" s="17" t="s">
        <v>99</v>
      </c>
      <c r="G32" s="20">
        <v>63.5</v>
      </c>
      <c r="H32" s="20">
        <v>63.5</v>
      </c>
      <c r="I32" s="20">
        <v>38.1</v>
      </c>
      <c r="J32" s="20">
        <v>81.72</v>
      </c>
      <c r="K32" s="26">
        <f t="shared" si="0"/>
        <v>32.69</v>
      </c>
      <c r="L32" s="26">
        <f t="shared" si="1"/>
        <v>70.78999999999999</v>
      </c>
      <c r="M32" s="18">
        <f>SUMPRODUCT(($E$5:$E$56=E32)*(L32&lt;$L$5:$L$56))+1</f>
        <v>1</v>
      </c>
      <c r="N32" s="27">
        <v>43693</v>
      </c>
      <c r="O32" s="18"/>
    </row>
    <row r="33" spans="1:15" s="5" customFormat="1" ht="24" customHeight="1">
      <c r="A33" s="17">
        <v>29</v>
      </c>
      <c r="B33" s="21" t="s">
        <v>100</v>
      </c>
      <c r="C33" s="18" t="s">
        <v>27</v>
      </c>
      <c r="D33" s="18" t="s">
        <v>80</v>
      </c>
      <c r="E33" s="17" t="s">
        <v>101</v>
      </c>
      <c r="F33" s="17" t="s">
        <v>102</v>
      </c>
      <c r="G33" s="20">
        <v>68.5</v>
      </c>
      <c r="H33" s="20">
        <v>68.5</v>
      </c>
      <c r="I33" s="20">
        <v>41.1</v>
      </c>
      <c r="J33" s="20">
        <v>79.65</v>
      </c>
      <c r="K33" s="26">
        <f t="shared" si="0"/>
        <v>31.86</v>
      </c>
      <c r="L33" s="26">
        <f t="shared" si="1"/>
        <v>72.96000000000001</v>
      </c>
      <c r="M33" s="18">
        <f>SUMPRODUCT(($E$5:$E$56=E33)*(L33&lt;$L$5:$L$56))+1</f>
        <v>1</v>
      </c>
      <c r="N33" s="27">
        <v>43693</v>
      </c>
      <c r="O33" s="18"/>
    </row>
    <row r="34" spans="1:15" s="5" customFormat="1" ht="24" customHeight="1">
      <c r="A34" s="17">
        <v>30</v>
      </c>
      <c r="B34" s="21" t="s">
        <v>103</v>
      </c>
      <c r="C34" s="18" t="s">
        <v>18</v>
      </c>
      <c r="D34" s="18" t="s">
        <v>53</v>
      </c>
      <c r="E34" s="17" t="s">
        <v>104</v>
      </c>
      <c r="F34" s="17" t="s">
        <v>105</v>
      </c>
      <c r="G34" s="20">
        <v>54</v>
      </c>
      <c r="H34" s="20">
        <v>54</v>
      </c>
      <c r="I34" s="20">
        <v>32.4</v>
      </c>
      <c r="J34" s="19">
        <v>83.74</v>
      </c>
      <c r="K34" s="26">
        <f t="shared" si="0"/>
        <v>33.5</v>
      </c>
      <c r="L34" s="26">
        <f t="shared" si="1"/>
        <v>65.9</v>
      </c>
      <c r="M34" s="18">
        <f>SUMPRODUCT(($E$5:$E$56=E34)*(L34&lt;$L$5:$L$56))+1</f>
        <v>1</v>
      </c>
      <c r="N34" s="27">
        <v>43693</v>
      </c>
      <c r="O34" s="18"/>
    </row>
    <row r="35" spans="1:15" s="5" customFormat="1" ht="24" customHeight="1">
      <c r="A35" s="17">
        <v>31</v>
      </c>
      <c r="B35" s="21" t="s">
        <v>106</v>
      </c>
      <c r="C35" s="18" t="s">
        <v>18</v>
      </c>
      <c r="D35" s="18" t="s">
        <v>53</v>
      </c>
      <c r="E35" s="17" t="s">
        <v>104</v>
      </c>
      <c r="F35" s="17" t="s">
        <v>107</v>
      </c>
      <c r="G35" s="20">
        <v>53</v>
      </c>
      <c r="H35" s="20">
        <v>53</v>
      </c>
      <c r="I35" s="20">
        <v>31.8</v>
      </c>
      <c r="J35" s="19">
        <v>82.92</v>
      </c>
      <c r="K35" s="26">
        <f t="shared" si="0"/>
        <v>33.17</v>
      </c>
      <c r="L35" s="26">
        <f t="shared" si="1"/>
        <v>64.97</v>
      </c>
      <c r="M35" s="18">
        <f>SUMPRODUCT(($E$5:$E$56=E35)*(L35&lt;$L$5:$L$56))+1</f>
        <v>2</v>
      </c>
      <c r="N35" s="27">
        <v>43693</v>
      </c>
      <c r="O35" s="18"/>
    </row>
    <row r="36" spans="1:15" s="5" customFormat="1" ht="24" customHeight="1">
      <c r="A36" s="17">
        <v>32</v>
      </c>
      <c r="B36" s="21" t="s">
        <v>108</v>
      </c>
      <c r="C36" s="18" t="s">
        <v>18</v>
      </c>
      <c r="D36" s="18" t="s">
        <v>53</v>
      </c>
      <c r="E36" s="17" t="s">
        <v>104</v>
      </c>
      <c r="F36" s="17" t="s">
        <v>109</v>
      </c>
      <c r="G36" s="20">
        <v>51.5</v>
      </c>
      <c r="H36" s="20">
        <v>51.5</v>
      </c>
      <c r="I36" s="20">
        <v>30.9</v>
      </c>
      <c r="J36" s="19">
        <v>80</v>
      </c>
      <c r="K36" s="26">
        <f t="shared" si="0"/>
        <v>32</v>
      </c>
      <c r="L36" s="26">
        <f t="shared" si="1"/>
        <v>62.9</v>
      </c>
      <c r="M36" s="18">
        <f>SUMPRODUCT(($E$5:$E$56=E36)*(L36&lt;$L$5:$L$56))+1</f>
        <v>3</v>
      </c>
      <c r="N36" s="27">
        <v>43693</v>
      </c>
      <c r="O36" s="18"/>
    </row>
    <row r="37" spans="1:15" s="5" customFormat="1" ht="24" customHeight="1">
      <c r="A37" s="17">
        <v>33</v>
      </c>
      <c r="B37" s="21" t="s">
        <v>110</v>
      </c>
      <c r="C37" s="18" t="s">
        <v>18</v>
      </c>
      <c r="D37" s="18" t="s">
        <v>53</v>
      </c>
      <c r="E37" s="17" t="s">
        <v>104</v>
      </c>
      <c r="F37" s="17" t="s">
        <v>111</v>
      </c>
      <c r="G37" s="20">
        <v>47</v>
      </c>
      <c r="H37" s="20">
        <v>47</v>
      </c>
      <c r="I37" s="20">
        <v>28.2</v>
      </c>
      <c r="J37" s="19">
        <v>85.1</v>
      </c>
      <c r="K37" s="26">
        <f t="shared" si="0"/>
        <v>34.04</v>
      </c>
      <c r="L37" s="26">
        <f t="shared" si="1"/>
        <v>62.239999999999995</v>
      </c>
      <c r="M37" s="18">
        <f>SUMPRODUCT(($E$5:$E$56=E37)*(L37&lt;$L$5:$L$56))+1</f>
        <v>4</v>
      </c>
      <c r="N37" s="27">
        <v>43693</v>
      </c>
      <c r="O37" s="18"/>
    </row>
    <row r="38" spans="1:15" s="5" customFormat="1" ht="24" customHeight="1">
      <c r="A38" s="17">
        <v>34</v>
      </c>
      <c r="B38" s="21" t="s">
        <v>112</v>
      </c>
      <c r="C38" s="18" t="s">
        <v>18</v>
      </c>
      <c r="D38" s="18" t="s">
        <v>53</v>
      </c>
      <c r="E38" s="17" t="s">
        <v>113</v>
      </c>
      <c r="F38" s="17" t="s">
        <v>114</v>
      </c>
      <c r="G38" s="19">
        <v>50</v>
      </c>
      <c r="H38" s="19">
        <v>50</v>
      </c>
      <c r="I38" s="19">
        <v>30</v>
      </c>
      <c r="J38" s="19">
        <v>82.12</v>
      </c>
      <c r="K38" s="26">
        <f t="shared" si="0"/>
        <v>32.85</v>
      </c>
      <c r="L38" s="26">
        <f t="shared" si="1"/>
        <v>62.85</v>
      </c>
      <c r="M38" s="18">
        <f>SUMPRODUCT(($E$5:$E$56=E38)*(L38&lt;$L$5:$L$56))+1</f>
        <v>1</v>
      </c>
      <c r="N38" s="27">
        <v>43693</v>
      </c>
      <c r="O38" s="18"/>
    </row>
    <row r="39" spans="1:15" s="5" customFormat="1" ht="24" customHeight="1">
      <c r="A39" s="17">
        <v>35</v>
      </c>
      <c r="B39" s="21" t="s">
        <v>115</v>
      </c>
      <c r="C39" s="18" t="s">
        <v>18</v>
      </c>
      <c r="D39" s="18" t="s">
        <v>53</v>
      </c>
      <c r="E39" s="17" t="s">
        <v>113</v>
      </c>
      <c r="F39" s="17" t="s">
        <v>116</v>
      </c>
      <c r="G39" s="19">
        <v>49.5</v>
      </c>
      <c r="H39" s="19">
        <v>49.5</v>
      </c>
      <c r="I39" s="19">
        <v>29.7</v>
      </c>
      <c r="J39" s="20">
        <v>82.47</v>
      </c>
      <c r="K39" s="26">
        <f t="shared" si="0"/>
        <v>32.99</v>
      </c>
      <c r="L39" s="26">
        <f t="shared" si="1"/>
        <v>62.69</v>
      </c>
      <c r="M39" s="18">
        <f>SUMPRODUCT(($E$5:$E$56=E39)*(L39&lt;$L$5:$L$56))+1</f>
        <v>2</v>
      </c>
      <c r="N39" s="27">
        <v>43693</v>
      </c>
      <c r="O39" s="18"/>
    </row>
    <row r="40" spans="1:15" s="4" customFormat="1" ht="24" customHeight="1">
      <c r="A40" s="17">
        <v>36</v>
      </c>
      <c r="B40" s="21" t="s">
        <v>117</v>
      </c>
      <c r="C40" s="18" t="s">
        <v>18</v>
      </c>
      <c r="D40" s="18" t="s">
        <v>80</v>
      </c>
      <c r="E40" s="17" t="s">
        <v>118</v>
      </c>
      <c r="F40" s="17" t="s">
        <v>119</v>
      </c>
      <c r="G40" s="19">
        <v>58</v>
      </c>
      <c r="H40" s="19">
        <v>58</v>
      </c>
      <c r="I40" s="19">
        <v>34.8</v>
      </c>
      <c r="J40" s="19">
        <v>82.78</v>
      </c>
      <c r="K40" s="26">
        <f t="shared" si="0"/>
        <v>33.11</v>
      </c>
      <c r="L40" s="26">
        <f t="shared" si="1"/>
        <v>67.91</v>
      </c>
      <c r="M40" s="18">
        <f>SUMPRODUCT(($E$5:$E$56=E40)*(L40&lt;$L$5:$L$56))+1</f>
        <v>1</v>
      </c>
      <c r="N40" s="27">
        <v>43693</v>
      </c>
      <c r="O40" s="18"/>
    </row>
    <row r="41" spans="1:15" s="5" customFormat="1" ht="24" customHeight="1">
      <c r="A41" s="17">
        <v>37</v>
      </c>
      <c r="B41" s="21" t="s">
        <v>120</v>
      </c>
      <c r="C41" s="18" t="s">
        <v>18</v>
      </c>
      <c r="D41" s="18" t="s">
        <v>53</v>
      </c>
      <c r="E41" s="17" t="s">
        <v>121</v>
      </c>
      <c r="F41" s="17" t="s">
        <v>122</v>
      </c>
      <c r="G41" s="20">
        <v>50</v>
      </c>
      <c r="H41" s="20">
        <v>50</v>
      </c>
      <c r="I41" s="20">
        <v>30</v>
      </c>
      <c r="J41" s="20">
        <v>85.34</v>
      </c>
      <c r="K41" s="26">
        <f t="shared" si="0"/>
        <v>34.14</v>
      </c>
      <c r="L41" s="26">
        <f t="shared" si="1"/>
        <v>64.14</v>
      </c>
      <c r="M41" s="18">
        <f>SUMPRODUCT(($E$5:$E$56=E41)*(L41&lt;$L$5:$L$56))+1</f>
        <v>1</v>
      </c>
      <c r="N41" s="27">
        <v>43693</v>
      </c>
      <c r="O41" s="18"/>
    </row>
    <row r="42" spans="1:15" s="5" customFormat="1" ht="24" customHeight="1">
      <c r="A42" s="17">
        <v>38</v>
      </c>
      <c r="B42" s="21" t="s">
        <v>123</v>
      </c>
      <c r="C42" s="18" t="s">
        <v>18</v>
      </c>
      <c r="D42" s="18" t="s">
        <v>53</v>
      </c>
      <c r="E42" s="17" t="s">
        <v>121</v>
      </c>
      <c r="F42" s="17" t="s">
        <v>124</v>
      </c>
      <c r="G42" s="20">
        <v>50</v>
      </c>
      <c r="H42" s="20">
        <v>50</v>
      </c>
      <c r="I42" s="20">
        <v>30</v>
      </c>
      <c r="J42" s="20">
        <v>82.44</v>
      </c>
      <c r="K42" s="26">
        <f t="shared" si="0"/>
        <v>32.98</v>
      </c>
      <c r="L42" s="26">
        <f t="shared" si="1"/>
        <v>62.98</v>
      </c>
      <c r="M42" s="18">
        <f>SUMPRODUCT(($E$5:$E$56=E42)*(L42&lt;$L$5:$L$56))+1</f>
        <v>2</v>
      </c>
      <c r="N42" s="27">
        <v>43693</v>
      </c>
      <c r="O42" s="18"/>
    </row>
    <row r="43" spans="1:15" s="5" customFormat="1" ht="24" customHeight="1">
      <c r="A43" s="17">
        <v>39</v>
      </c>
      <c r="B43" s="21" t="s">
        <v>125</v>
      </c>
      <c r="C43" s="18" t="s">
        <v>18</v>
      </c>
      <c r="D43" s="18" t="s">
        <v>53</v>
      </c>
      <c r="E43" s="17" t="s">
        <v>126</v>
      </c>
      <c r="F43" s="17" t="s">
        <v>127</v>
      </c>
      <c r="G43" s="20">
        <v>52</v>
      </c>
      <c r="H43" s="20">
        <v>52</v>
      </c>
      <c r="I43" s="20">
        <v>31.2</v>
      </c>
      <c r="J43" s="20">
        <v>84.12</v>
      </c>
      <c r="K43" s="26">
        <f t="shared" si="0"/>
        <v>33.65</v>
      </c>
      <c r="L43" s="26">
        <f t="shared" si="1"/>
        <v>64.85</v>
      </c>
      <c r="M43" s="18">
        <f>SUMPRODUCT(($E$5:$E$56=E43)*(L43&lt;$L$5:$L$56))+1</f>
        <v>1</v>
      </c>
      <c r="N43" s="27">
        <v>43693</v>
      </c>
      <c r="O43" s="18"/>
    </row>
    <row r="44" spans="1:15" s="5" customFormat="1" ht="24" customHeight="1">
      <c r="A44" s="17">
        <v>40</v>
      </c>
      <c r="B44" s="21" t="s">
        <v>128</v>
      </c>
      <c r="C44" s="18" t="s">
        <v>18</v>
      </c>
      <c r="D44" s="18" t="s">
        <v>53</v>
      </c>
      <c r="E44" s="17" t="s">
        <v>129</v>
      </c>
      <c r="F44" s="17" t="s">
        <v>130</v>
      </c>
      <c r="G44" s="20">
        <v>38</v>
      </c>
      <c r="H44" s="20">
        <v>38</v>
      </c>
      <c r="I44" s="20">
        <v>22.8</v>
      </c>
      <c r="J44" s="19">
        <v>84.94</v>
      </c>
      <c r="K44" s="26">
        <f t="shared" si="0"/>
        <v>33.98</v>
      </c>
      <c r="L44" s="26">
        <f t="shared" si="1"/>
        <v>56.78</v>
      </c>
      <c r="M44" s="18">
        <f>SUMPRODUCT(($E$5:$E$56=E44)*(L44&lt;$L$5:$L$56))+1</f>
        <v>1</v>
      </c>
      <c r="N44" s="27">
        <v>43693</v>
      </c>
      <c r="O44" s="18"/>
    </row>
    <row r="45" spans="1:15" s="5" customFormat="1" ht="24" customHeight="1">
      <c r="A45" s="17">
        <v>41</v>
      </c>
      <c r="B45" s="21" t="s">
        <v>131</v>
      </c>
      <c r="C45" s="18" t="s">
        <v>18</v>
      </c>
      <c r="D45" s="18" t="s">
        <v>53</v>
      </c>
      <c r="E45" s="17" t="s">
        <v>132</v>
      </c>
      <c r="F45" s="17" t="s">
        <v>133</v>
      </c>
      <c r="G45" s="20">
        <v>50</v>
      </c>
      <c r="H45" s="20">
        <v>50</v>
      </c>
      <c r="I45" s="20">
        <v>30</v>
      </c>
      <c r="J45" s="20">
        <v>85.84</v>
      </c>
      <c r="K45" s="26">
        <f t="shared" si="0"/>
        <v>34.34</v>
      </c>
      <c r="L45" s="26">
        <f t="shared" si="1"/>
        <v>64.34</v>
      </c>
      <c r="M45" s="18">
        <f>SUMPRODUCT(($E$5:$E$56=E45)*(L45&lt;$L$5:$L$56))+1</f>
        <v>1</v>
      </c>
      <c r="N45" s="27">
        <v>43693</v>
      </c>
      <c r="O45" s="18"/>
    </row>
    <row r="46" spans="1:15" s="5" customFormat="1" ht="24" customHeight="1">
      <c r="A46" s="17">
        <v>42</v>
      </c>
      <c r="B46" s="21" t="s">
        <v>134</v>
      </c>
      <c r="C46" s="18" t="s">
        <v>18</v>
      </c>
      <c r="D46" s="18" t="s">
        <v>73</v>
      </c>
      <c r="E46" s="17" t="s">
        <v>135</v>
      </c>
      <c r="F46" s="17" t="s">
        <v>136</v>
      </c>
      <c r="G46" s="20">
        <v>58</v>
      </c>
      <c r="H46" s="20">
        <v>58</v>
      </c>
      <c r="I46" s="20">
        <v>34.8</v>
      </c>
      <c r="J46" s="20">
        <v>87.24</v>
      </c>
      <c r="K46" s="26">
        <f t="shared" si="0"/>
        <v>34.9</v>
      </c>
      <c r="L46" s="26">
        <f t="shared" si="1"/>
        <v>69.69999999999999</v>
      </c>
      <c r="M46" s="18">
        <f>SUMPRODUCT(($E$5:$E$56=E46)*(L46&lt;$L$5:$L$56))+1</f>
        <v>1</v>
      </c>
      <c r="N46" s="27">
        <v>43693</v>
      </c>
      <c r="O46" s="18"/>
    </row>
    <row r="47" spans="1:15" s="5" customFormat="1" ht="24" customHeight="1">
      <c r="A47" s="17">
        <v>43</v>
      </c>
      <c r="B47" s="21" t="s">
        <v>137</v>
      </c>
      <c r="C47" s="18" t="s">
        <v>27</v>
      </c>
      <c r="D47" s="18" t="s">
        <v>41</v>
      </c>
      <c r="E47" s="17" t="s">
        <v>138</v>
      </c>
      <c r="F47" s="17" t="s">
        <v>139</v>
      </c>
      <c r="G47" s="20">
        <v>51.5</v>
      </c>
      <c r="H47" s="20">
        <v>51.5</v>
      </c>
      <c r="I47" s="20">
        <v>30.9</v>
      </c>
      <c r="J47" s="20">
        <v>83.34</v>
      </c>
      <c r="K47" s="26">
        <f t="shared" si="0"/>
        <v>33.34</v>
      </c>
      <c r="L47" s="26">
        <f t="shared" si="1"/>
        <v>64.24000000000001</v>
      </c>
      <c r="M47" s="18">
        <f>SUMPRODUCT(($E$5:$E$56=E47)*(L47&lt;$L$5:$L$56))+1</f>
        <v>1</v>
      </c>
      <c r="N47" s="27">
        <v>43693</v>
      </c>
      <c r="O47" s="18"/>
    </row>
    <row r="48" spans="1:15" s="5" customFormat="1" ht="24" customHeight="1">
      <c r="A48" s="17">
        <v>44</v>
      </c>
      <c r="B48" s="21" t="s">
        <v>140</v>
      </c>
      <c r="C48" s="18" t="s">
        <v>18</v>
      </c>
      <c r="D48" s="18" t="s">
        <v>141</v>
      </c>
      <c r="E48" s="17" t="s">
        <v>142</v>
      </c>
      <c r="F48" s="17" t="s">
        <v>143</v>
      </c>
      <c r="G48" s="20">
        <v>51.5</v>
      </c>
      <c r="H48" s="20">
        <v>51.5</v>
      </c>
      <c r="I48" s="20">
        <v>30.9</v>
      </c>
      <c r="J48" s="20">
        <v>80.18</v>
      </c>
      <c r="K48" s="26">
        <f t="shared" si="0"/>
        <v>32.07</v>
      </c>
      <c r="L48" s="26">
        <f t="shared" si="1"/>
        <v>62.97</v>
      </c>
      <c r="M48" s="18">
        <f>SUMPRODUCT(($E$5:$E$56=E48)*(L48&lt;$L$5:$L$56))+1</f>
        <v>1</v>
      </c>
      <c r="N48" s="27">
        <v>43693</v>
      </c>
      <c r="O48" s="18"/>
    </row>
    <row r="49" spans="1:15" s="5" customFormat="1" ht="24" customHeight="1">
      <c r="A49" s="17">
        <v>45</v>
      </c>
      <c r="B49" s="21" t="s">
        <v>144</v>
      </c>
      <c r="C49" s="18" t="s">
        <v>18</v>
      </c>
      <c r="D49" s="18" t="s">
        <v>53</v>
      </c>
      <c r="E49" s="17" t="s">
        <v>145</v>
      </c>
      <c r="F49" s="17" t="s">
        <v>146</v>
      </c>
      <c r="G49" s="20">
        <v>51</v>
      </c>
      <c r="H49" s="20">
        <v>51</v>
      </c>
      <c r="I49" s="20">
        <v>30.6</v>
      </c>
      <c r="J49" s="20">
        <v>88.12</v>
      </c>
      <c r="K49" s="26">
        <f t="shared" si="0"/>
        <v>35.25</v>
      </c>
      <c r="L49" s="26">
        <f t="shared" si="1"/>
        <v>65.85</v>
      </c>
      <c r="M49" s="18">
        <f>SUMPRODUCT(($E$5:$E$56=E49)*(L49&lt;$L$5:$L$56))+1</f>
        <v>1</v>
      </c>
      <c r="N49" s="27">
        <v>43693</v>
      </c>
      <c r="O49" s="18"/>
    </row>
    <row r="50" spans="1:15" s="5" customFormat="1" ht="24" customHeight="1">
      <c r="A50" s="17">
        <v>46</v>
      </c>
      <c r="B50" s="21" t="s">
        <v>147</v>
      </c>
      <c r="C50" s="18" t="s">
        <v>27</v>
      </c>
      <c r="D50" s="18" t="s">
        <v>53</v>
      </c>
      <c r="E50" s="17" t="s">
        <v>148</v>
      </c>
      <c r="F50" s="17" t="s">
        <v>149</v>
      </c>
      <c r="G50" s="20">
        <v>49.5</v>
      </c>
      <c r="H50" s="20">
        <v>49.5</v>
      </c>
      <c r="I50" s="20">
        <v>29.7</v>
      </c>
      <c r="J50" s="20">
        <v>87.12</v>
      </c>
      <c r="K50" s="26">
        <f t="shared" si="0"/>
        <v>34.85</v>
      </c>
      <c r="L50" s="26">
        <f t="shared" si="1"/>
        <v>64.55</v>
      </c>
      <c r="M50" s="18">
        <f>SUMPRODUCT(($E$5:$E$56=E50)*(L50&lt;$L$5:$L$56))+1</f>
        <v>1</v>
      </c>
      <c r="N50" s="27">
        <v>43693</v>
      </c>
      <c r="O50" s="18"/>
    </row>
    <row r="51" spans="1:15" s="5" customFormat="1" ht="24" customHeight="1">
      <c r="A51" s="17">
        <v>47</v>
      </c>
      <c r="B51" s="21" t="s">
        <v>150</v>
      </c>
      <c r="C51" s="18" t="s">
        <v>27</v>
      </c>
      <c r="D51" s="18" t="s">
        <v>53</v>
      </c>
      <c r="E51" s="17" t="s">
        <v>148</v>
      </c>
      <c r="F51" s="17" t="s">
        <v>151</v>
      </c>
      <c r="G51" s="20">
        <v>49</v>
      </c>
      <c r="H51" s="20">
        <v>49</v>
      </c>
      <c r="I51" s="20">
        <v>29.4</v>
      </c>
      <c r="J51" s="20">
        <v>82.84</v>
      </c>
      <c r="K51" s="26">
        <f t="shared" si="0"/>
        <v>33.14</v>
      </c>
      <c r="L51" s="26">
        <f t="shared" si="1"/>
        <v>62.54</v>
      </c>
      <c r="M51" s="18">
        <f>SUMPRODUCT(($E$5:$E$56=E51)*(L51&lt;$L$5:$L$56))+1</f>
        <v>2</v>
      </c>
      <c r="N51" s="27">
        <v>43693</v>
      </c>
      <c r="O51" s="18"/>
    </row>
    <row r="52" spans="1:15" s="5" customFormat="1" ht="24" customHeight="1">
      <c r="A52" s="17">
        <v>48</v>
      </c>
      <c r="B52" s="21" t="s">
        <v>152</v>
      </c>
      <c r="C52" s="18" t="s">
        <v>27</v>
      </c>
      <c r="D52" s="18" t="s">
        <v>80</v>
      </c>
      <c r="E52" s="17" t="s">
        <v>153</v>
      </c>
      <c r="F52" s="17" t="s">
        <v>154</v>
      </c>
      <c r="G52" s="20">
        <v>39.5</v>
      </c>
      <c r="H52" s="20">
        <v>39.5</v>
      </c>
      <c r="I52" s="20">
        <v>23.7</v>
      </c>
      <c r="J52" s="20">
        <v>71.38</v>
      </c>
      <c r="K52" s="26">
        <f t="shared" si="0"/>
        <v>28.55</v>
      </c>
      <c r="L52" s="26">
        <f t="shared" si="1"/>
        <v>52.25</v>
      </c>
      <c r="M52" s="18">
        <f>SUMPRODUCT(($E$5:$E$56=E52)*(L52&lt;$L$5:$L$56))+1</f>
        <v>1</v>
      </c>
      <c r="N52" s="27">
        <v>43693</v>
      </c>
      <c r="O52" s="18"/>
    </row>
    <row r="53" spans="1:15" s="5" customFormat="1" ht="24" customHeight="1">
      <c r="A53" s="17">
        <v>49</v>
      </c>
      <c r="B53" s="21" t="s">
        <v>155</v>
      </c>
      <c r="C53" s="18" t="s">
        <v>18</v>
      </c>
      <c r="D53" s="18" t="s">
        <v>53</v>
      </c>
      <c r="E53" s="17" t="s">
        <v>156</v>
      </c>
      <c r="F53" s="17" t="s">
        <v>157</v>
      </c>
      <c r="G53" s="20">
        <v>50.5</v>
      </c>
      <c r="H53" s="20">
        <v>50.5</v>
      </c>
      <c r="I53" s="20">
        <v>30.3</v>
      </c>
      <c r="J53" s="20">
        <v>87.18</v>
      </c>
      <c r="K53" s="26">
        <f t="shared" si="0"/>
        <v>34.87</v>
      </c>
      <c r="L53" s="26">
        <f t="shared" si="1"/>
        <v>65.17</v>
      </c>
      <c r="M53" s="18">
        <f>SUMPRODUCT(($E$5:$E$56=E53)*(L53&lt;$L$5:$L$56))+1</f>
        <v>1</v>
      </c>
      <c r="N53" s="27">
        <v>43693</v>
      </c>
      <c r="O53" s="18"/>
    </row>
    <row r="54" spans="1:15" s="5" customFormat="1" ht="24" customHeight="1">
      <c r="A54" s="17">
        <v>50</v>
      </c>
      <c r="B54" s="21" t="s">
        <v>158</v>
      </c>
      <c r="C54" s="18" t="s">
        <v>27</v>
      </c>
      <c r="D54" s="18" t="s">
        <v>141</v>
      </c>
      <c r="E54" s="17" t="s">
        <v>159</v>
      </c>
      <c r="F54" s="17" t="s">
        <v>160</v>
      </c>
      <c r="G54" s="20">
        <v>40.5</v>
      </c>
      <c r="H54" s="20">
        <v>40.5</v>
      </c>
      <c r="I54" s="20">
        <v>24.3</v>
      </c>
      <c r="J54" s="20">
        <v>79.9</v>
      </c>
      <c r="K54" s="26">
        <f t="shared" si="0"/>
        <v>31.96</v>
      </c>
      <c r="L54" s="26">
        <f t="shared" si="1"/>
        <v>56.260000000000005</v>
      </c>
      <c r="M54" s="18">
        <f>SUMPRODUCT(($E$5:$E$56=E54)*(L54&lt;$L$5:$L$56))+1</f>
        <v>1</v>
      </c>
      <c r="N54" s="27">
        <v>43693</v>
      </c>
      <c r="O54" s="18"/>
    </row>
    <row r="55" spans="1:15" s="5" customFormat="1" ht="24" customHeight="1">
      <c r="A55" s="17">
        <v>51</v>
      </c>
      <c r="B55" s="21" t="s">
        <v>161</v>
      </c>
      <c r="C55" s="18" t="s">
        <v>18</v>
      </c>
      <c r="D55" s="18" t="s">
        <v>162</v>
      </c>
      <c r="E55" s="17" t="s">
        <v>163</v>
      </c>
      <c r="F55" s="17" t="s">
        <v>164</v>
      </c>
      <c r="G55" s="20">
        <v>47.5</v>
      </c>
      <c r="H55" s="20">
        <v>47.5</v>
      </c>
      <c r="I55" s="20">
        <v>28.5</v>
      </c>
      <c r="J55" s="20">
        <v>81.18</v>
      </c>
      <c r="K55" s="26">
        <f t="shared" si="0"/>
        <v>32.47</v>
      </c>
      <c r="L55" s="26">
        <f t="shared" si="1"/>
        <v>60.97</v>
      </c>
      <c r="M55" s="18">
        <f>SUMPRODUCT(($E$5:$E$56=E55)*(L55&lt;$L$5:$L$56))+1</f>
        <v>1</v>
      </c>
      <c r="N55" s="27">
        <v>43693</v>
      </c>
      <c r="O55" s="18"/>
    </row>
    <row r="56" spans="1:15" s="5" customFormat="1" ht="24" customHeight="1">
      <c r="A56" s="17">
        <v>52</v>
      </c>
      <c r="B56" s="21" t="s">
        <v>165</v>
      </c>
      <c r="C56" s="18" t="s">
        <v>18</v>
      </c>
      <c r="D56" s="18" t="s">
        <v>53</v>
      </c>
      <c r="E56" s="17" t="s">
        <v>166</v>
      </c>
      <c r="F56" s="17" t="s">
        <v>167</v>
      </c>
      <c r="G56" s="20">
        <v>53.5</v>
      </c>
      <c r="H56" s="20">
        <v>53.5</v>
      </c>
      <c r="I56" s="20">
        <v>32.1</v>
      </c>
      <c r="J56" s="20">
        <v>87.42</v>
      </c>
      <c r="K56" s="26">
        <f t="shared" si="0"/>
        <v>34.97</v>
      </c>
      <c r="L56" s="26">
        <f t="shared" si="1"/>
        <v>67.07</v>
      </c>
      <c r="M56" s="18">
        <f>SUMPRODUCT(($E$5:$E$56=E56)*(L56&lt;$L$5:$L$56))+1</f>
        <v>1</v>
      </c>
      <c r="N56" s="27">
        <v>43693</v>
      </c>
      <c r="O56" s="18"/>
    </row>
  </sheetData>
  <sheetProtection/>
  <mergeCells count="2">
    <mergeCell ref="A2:O2"/>
    <mergeCell ref="A3:O3"/>
  </mergeCells>
  <printOptions horizontalCentered="1"/>
  <pageMargins left="0.11805555555555555" right="0.19652777777777777" top="0.5" bottom="0.54"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2019-08-03T08:49:04Z</cp:lastPrinted>
  <dcterms:created xsi:type="dcterms:W3CDTF">2019-06-27T02:42:28Z</dcterms:created>
  <dcterms:modified xsi:type="dcterms:W3CDTF">2019-08-07T00:54:11Z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