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5" activeTab="0"/>
  </bookViews>
  <sheets>
    <sheet name="Sheet1" sheetId="1" r:id="rId1"/>
  </sheets>
  <definedNames>
    <definedName name="_xlnm._FilterDatabase" localSheetId="0" hidden="1">'Sheet1'!$A$2:$M$59</definedName>
    <definedName name="_xlnm.Print_Titles" localSheetId="0">'Sheet1'!$1:$2</definedName>
  </definedNames>
  <calcPr fullCalcOnLoad="1"/>
</workbook>
</file>

<file path=xl/sharedStrings.xml><?xml version="1.0" encoding="utf-8"?>
<sst xmlns="http://schemas.openxmlformats.org/spreadsheetml/2006/main" count="205" uniqueCount="95">
  <si>
    <t>梓潼县2019年下半年公开招聘事业单位工作人员考试总成绩及是否进入体检情况一览表</t>
  </si>
  <si>
    <t>职位编号</t>
  </si>
  <si>
    <t>准考证号</t>
  </si>
  <si>
    <t>科目1成绩</t>
  </si>
  <si>
    <t>科目2成绩</t>
  </si>
  <si>
    <t>笔试成绩</t>
  </si>
  <si>
    <t>政策性加分</t>
  </si>
  <si>
    <t>折合后笔试总成绩</t>
  </si>
  <si>
    <t>笔试排名</t>
  </si>
  <si>
    <t>面试成绩</t>
  </si>
  <si>
    <t>面试折合成绩</t>
  </si>
  <si>
    <t>考试总成绩</t>
  </si>
  <si>
    <t>总成绩排名</t>
  </si>
  <si>
    <t>是否进入体检</t>
  </si>
  <si>
    <t>1109001</t>
  </si>
  <si>
    <t>1151060107820</t>
  </si>
  <si>
    <t>是</t>
  </si>
  <si>
    <t>1151060107808</t>
  </si>
  <si>
    <t>否</t>
  </si>
  <si>
    <t>1109002</t>
  </si>
  <si>
    <t>1151060107521</t>
  </si>
  <si>
    <t>1151060107712</t>
  </si>
  <si>
    <t>1151060107829</t>
  </si>
  <si>
    <t>1109003</t>
  </si>
  <si>
    <t>1151060107821</t>
  </si>
  <si>
    <t>1151060107416</t>
  </si>
  <si>
    <t>1151060107407</t>
  </si>
  <si>
    <t>2109001</t>
  </si>
  <si>
    <t>2151060203722</t>
  </si>
  <si>
    <t>2151060203819</t>
  </si>
  <si>
    <t>2151060203904</t>
  </si>
  <si>
    <t>2109002</t>
  </si>
  <si>
    <t>2151060203902</t>
  </si>
  <si>
    <t>2151060203918</t>
  </si>
  <si>
    <t>2151060203926</t>
  </si>
  <si>
    <t>2109003</t>
  </si>
  <si>
    <t>2151060203911</t>
  </si>
  <si>
    <t>2151060203721</t>
  </si>
  <si>
    <t>2151060203803</t>
  </si>
  <si>
    <t>2109004</t>
  </si>
  <si>
    <t>2151060203920</t>
  </si>
  <si>
    <t>2151060203723</t>
  </si>
  <si>
    <t>2151060203927</t>
  </si>
  <si>
    <t>自动放弃</t>
  </si>
  <si>
    <t>2109005</t>
  </si>
  <si>
    <t>2151060204011</t>
  </si>
  <si>
    <t>2151060203811</t>
  </si>
  <si>
    <t>2151060203910</t>
  </si>
  <si>
    <t>2109006</t>
  </si>
  <si>
    <t>2151060203923</t>
  </si>
  <si>
    <t>2151060203729</t>
  </si>
  <si>
    <t>2151060203916</t>
  </si>
  <si>
    <t>2109007</t>
  </si>
  <si>
    <t>2151060203826</t>
  </si>
  <si>
    <t>2151060204003</t>
  </si>
  <si>
    <t>2151060203827</t>
  </si>
  <si>
    <t>3109001</t>
  </si>
  <si>
    <t>3151060301806</t>
  </si>
  <si>
    <t>3151060301901</t>
  </si>
  <si>
    <t>3109002</t>
  </si>
  <si>
    <t>3151060301725</t>
  </si>
  <si>
    <t>3151060301613</t>
  </si>
  <si>
    <t>3151060301826</t>
  </si>
  <si>
    <t>3109003</t>
  </si>
  <si>
    <t>3151060301713</t>
  </si>
  <si>
    <t>3151060301812</t>
  </si>
  <si>
    <t>3151060301823</t>
  </si>
  <si>
    <t>3109004</t>
  </si>
  <si>
    <t>3151060301827</t>
  </si>
  <si>
    <t>3151060301829</t>
  </si>
  <si>
    <t>3109005</t>
  </si>
  <si>
    <t>3151060301718</t>
  </si>
  <si>
    <t>3109006</t>
  </si>
  <si>
    <t>3151060301608</t>
  </si>
  <si>
    <t>3151060301706</t>
  </si>
  <si>
    <t>3151060301601</t>
  </si>
  <si>
    <t>3109008</t>
  </si>
  <si>
    <t>3151060301611</t>
  </si>
  <si>
    <t>3151060301717</t>
  </si>
  <si>
    <t>3151060301602</t>
  </si>
  <si>
    <t>5309001</t>
  </si>
  <si>
    <t>5351060302622</t>
  </si>
  <si>
    <t>5351060302620</t>
  </si>
  <si>
    <t>5409001</t>
  </si>
  <si>
    <t>5451060303516</t>
  </si>
  <si>
    <t>5451060303512</t>
  </si>
  <si>
    <t>5451060303518</t>
  </si>
  <si>
    <t>5451060303517</t>
  </si>
  <si>
    <t>5451060303511</t>
  </si>
  <si>
    <t>5509002</t>
  </si>
  <si>
    <t>5551060303706</t>
  </si>
  <si>
    <t>5551060303612</t>
  </si>
  <si>
    <t>5551060303708</t>
  </si>
  <si>
    <t>5609001</t>
  </si>
  <si>
    <t>5651060303819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</si>
</sst>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color indexed="10"/>
      <name val="宋体"/>
      <family val="0"/>
    </font>
    <font>
      <sz val="16"/>
      <name val="黑体"/>
      <family val="3"/>
    </font>
    <font>
      <sz val="10"/>
      <name val="宋体"/>
      <family val="0"/>
    </font>
    <font>
      <sz val="10"/>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7"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21"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6" fillId="13" borderId="5" applyNumberFormat="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1" fillId="0" borderId="0" applyNumberFormat="0" applyFill="0" applyBorder="0" applyAlignment="0" applyProtection="0"/>
    <xf numFmtId="0" fontId="5" fillId="3" borderId="8" applyNumberFormat="0" applyFont="0" applyAlignment="0" applyProtection="0"/>
  </cellStyleXfs>
  <cellXfs count="12">
    <xf numFmtId="0" fontId="0" fillId="0" borderId="0" xfId="0" applyAlignment="1">
      <alignment vertical="center"/>
    </xf>
    <xf numFmtId="0" fontId="1" fillId="0" borderId="0" xfId="0" applyFont="1" applyAlignment="1">
      <alignment vertical="center"/>
    </xf>
    <xf numFmtId="0" fontId="0" fillId="0" borderId="0" xfId="0" applyFill="1" applyAlignment="1">
      <alignment vertical="center"/>
    </xf>
    <xf numFmtId="0" fontId="3"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2"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9"/>
  <sheetViews>
    <sheetView tabSelected="1" workbookViewId="0" topLeftCell="A1">
      <pane xSplit="1" ySplit="2" topLeftCell="B3" activePane="bottomRight" state="frozen"/>
      <selection pane="topLeft" activeCell="A1" sqref="A1"/>
      <selection pane="topRight" activeCell="A1" sqref="A1"/>
      <selection pane="bottomLeft" activeCell="A1" sqref="A1"/>
      <selection pane="bottomRight" activeCell="P24" sqref="P24"/>
    </sheetView>
  </sheetViews>
  <sheetFormatPr defaultColWidth="9.00390625" defaultRowHeight="14.25"/>
  <cols>
    <col min="1" max="1" width="8.50390625" style="0" customWidth="1"/>
    <col min="2" max="2" width="14.75390625" style="0" customWidth="1"/>
    <col min="3" max="4" width="6.75390625" style="0" customWidth="1"/>
    <col min="5" max="5" width="7.50390625" style="2" customWidth="1"/>
    <col min="6" max="6" width="6.50390625" style="2" customWidth="1"/>
    <col min="7" max="7" width="7.50390625" style="2" customWidth="1"/>
    <col min="8" max="8" width="4.125" style="0" customWidth="1"/>
    <col min="9" max="9" width="9.00390625" style="0" customWidth="1"/>
    <col min="10" max="10" width="9.375" style="0" customWidth="1"/>
    <col min="11" max="12" width="9.625" style="0" customWidth="1"/>
    <col min="13" max="13" width="8.625" style="0" customWidth="1"/>
    <col min="14" max="14" width="9.00390625" style="0" customWidth="1"/>
  </cols>
  <sheetData>
    <row r="1" spans="1:13" ht="33.75" customHeight="1">
      <c r="A1" s="11" t="s">
        <v>0</v>
      </c>
      <c r="B1" s="11"/>
      <c r="C1" s="11"/>
      <c r="D1" s="11"/>
      <c r="E1" s="11"/>
      <c r="F1" s="11"/>
      <c r="G1" s="11"/>
      <c r="H1" s="11"/>
      <c r="I1" s="11"/>
      <c r="J1" s="11"/>
      <c r="K1" s="11"/>
      <c r="L1" s="11"/>
      <c r="M1" s="11"/>
    </row>
    <row r="2" spans="1:13" ht="28.5" customHeight="1">
      <c r="A2" s="3" t="s">
        <v>1</v>
      </c>
      <c r="B2" s="3" t="s">
        <v>2</v>
      </c>
      <c r="C2" s="3" t="s">
        <v>3</v>
      </c>
      <c r="D2" s="3" t="s">
        <v>4</v>
      </c>
      <c r="E2" s="4" t="s">
        <v>5</v>
      </c>
      <c r="F2" s="4" t="s">
        <v>6</v>
      </c>
      <c r="G2" s="4" t="s">
        <v>7</v>
      </c>
      <c r="H2" s="4" t="s">
        <v>8</v>
      </c>
      <c r="I2" s="4" t="s">
        <v>9</v>
      </c>
      <c r="J2" s="4" t="s">
        <v>10</v>
      </c>
      <c r="K2" s="4" t="s">
        <v>11</v>
      </c>
      <c r="L2" s="4" t="s">
        <v>12</v>
      </c>
      <c r="M2" s="4" t="s">
        <v>13</v>
      </c>
    </row>
    <row r="3" spans="1:13" s="1" customFormat="1" ht="14.25">
      <c r="A3" s="5" t="s">
        <v>14</v>
      </c>
      <c r="B3" s="5" t="s">
        <v>15</v>
      </c>
      <c r="C3" s="5">
        <v>100.5</v>
      </c>
      <c r="D3" s="5">
        <v>105.5</v>
      </c>
      <c r="E3" s="6">
        <f aca="true" t="shared" si="0" ref="E3:E59">ROUNDDOWN((C3+D3)/3,3)</f>
        <v>68.666</v>
      </c>
      <c r="F3" s="6"/>
      <c r="G3" s="6">
        <f aca="true" t="shared" si="1" ref="G3:G59">((C3+D3)/3+F3)*0.6</f>
        <v>41.2</v>
      </c>
      <c r="H3" s="6">
        <v>1</v>
      </c>
      <c r="I3" s="6">
        <v>82</v>
      </c>
      <c r="J3" s="6">
        <f aca="true" t="shared" si="2" ref="J3:J21">I3*0.4</f>
        <v>32.800000000000004</v>
      </c>
      <c r="K3" s="6">
        <f aca="true" t="shared" si="3" ref="K3:K21">G3+J3</f>
        <v>74</v>
      </c>
      <c r="L3" s="6">
        <v>1</v>
      </c>
      <c r="M3" s="6" t="s">
        <v>16</v>
      </c>
    </row>
    <row r="4" spans="1:13" ht="14.25">
      <c r="A4" s="7" t="s">
        <v>14</v>
      </c>
      <c r="B4" s="7" t="s">
        <v>17</v>
      </c>
      <c r="C4" s="7">
        <v>96</v>
      </c>
      <c r="D4" s="7">
        <v>108</v>
      </c>
      <c r="E4" s="8">
        <f t="shared" si="0"/>
        <v>68</v>
      </c>
      <c r="F4" s="9"/>
      <c r="G4" s="9">
        <f t="shared" si="1"/>
        <v>40.8</v>
      </c>
      <c r="H4" s="9">
        <v>2</v>
      </c>
      <c r="I4" s="9">
        <v>82.4</v>
      </c>
      <c r="J4" s="9">
        <f t="shared" si="2"/>
        <v>32.96</v>
      </c>
      <c r="K4" s="9">
        <f t="shared" si="3"/>
        <v>73.75999999999999</v>
      </c>
      <c r="L4" s="9">
        <v>2</v>
      </c>
      <c r="M4" s="9" t="s">
        <v>18</v>
      </c>
    </row>
    <row r="5" spans="1:13" s="1" customFormat="1" ht="14.25">
      <c r="A5" s="5" t="s">
        <v>19</v>
      </c>
      <c r="B5" s="5" t="s">
        <v>20</v>
      </c>
      <c r="C5" s="5">
        <v>109</v>
      </c>
      <c r="D5" s="5">
        <v>99.5</v>
      </c>
      <c r="E5" s="10">
        <f t="shared" si="0"/>
        <v>69.5</v>
      </c>
      <c r="F5" s="6"/>
      <c r="G5" s="6">
        <f t="shared" si="1"/>
        <v>41.699999999999996</v>
      </c>
      <c r="H5" s="6">
        <v>1</v>
      </c>
      <c r="I5" s="6">
        <v>83.4</v>
      </c>
      <c r="J5" s="6">
        <f t="shared" si="2"/>
        <v>33.36000000000001</v>
      </c>
      <c r="K5" s="6">
        <f t="shared" si="3"/>
        <v>75.06</v>
      </c>
      <c r="L5" s="6">
        <v>1</v>
      </c>
      <c r="M5" s="6" t="s">
        <v>16</v>
      </c>
    </row>
    <row r="6" spans="1:13" ht="14.25">
      <c r="A6" s="7" t="s">
        <v>19</v>
      </c>
      <c r="B6" s="7" t="s">
        <v>21</v>
      </c>
      <c r="C6" s="7">
        <v>99</v>
      </c>
      <c r="D6" s="7">
        <v>108</v>
      </c>
      <c r="E6" s="9">
        <f t="shared" si="0"/>
        <v>69</v>
      </c>
      <c r="F6" s="9"/>
      <c r="G6" s="9">
        <f t="shared" si="1"/>
        <v>41.4</v>
      </c>
      <c r="H6" s="9">
        <v>2</v>
      </c>
      <c r="I6" s="9">
        <v>84.1</v>
      </c>
      <c r="J6" s="9">
        <f t="shared" si="2"/>
        <v>33.64</v>
      </c>
      <c r="K6" s="9">
        <f t="shared" si="3"/>
        <v>75.03999999999999</v>
      </c>
      <c r="L6" s="9">
        <v>2</v>
      </c>
      <c r="M6" s="9" t="s">
        <v>18</v>
      </c>
    </row>
    <row r="7" spans="1:13" ht="14.25">
      <c r="A7" s="7" t="s">
        <v>19</v>
      </c>
      <c r="B7" s="7" t="s">
        <v>22</v>
      </c>
      <c r="C7" s="7">
        <v>109</v>
      </c>
      <c r="D7" s="7">
        <v>84</v>
      </c>
      <c r="E7" s="8">
        <f t="shared" si="0"/>
        <v>64.333</v>
      </c>
      <c r="F7" s="9"/>
      <c r="G7" s="9">
        <f t="shared" si="1"/>
        <v>38.599999999999994</v>
      </c>
      <c r="H7" s="9">
        <v>3</v>
      </c>
      <c r="I7" s="9">
        <v>79</v>
      </c>
      <c r="J7" s="9">
        <f t="shared" si="2"/>
        <v>31.6</v>
      </c>
      <c r="K7" s="9">
        <f t="shared" si="3"/>
        <v>70.19999999999999</v>
      </c>
      <c r="L7" s="9">
        <v>3</v>
      </c>
      <c r="M7" s="9" t="s">
        <v>18</v>
      </c>
    </row>
    <row r="8" spans="1:13" s="1" customFormat="1" ht="14.25">
      <c r="A8" s="5" t="s">
        <v>23</v>
      </c>
      <c r="B8" s="5" t="s">
        <v>24</v>
      </c>
      <c r="C8" s="5">
        <v>105.5</v>
      </c>
      <c r="D8" s="5">
        <v>98</v>
      </c>
      <c r="E8" s="6">
        <f t="shared" si="0"/>
        <v>67.833</v>
      </c>
      <c r="F8" s="6"/>
      <c r="G8" s="6">
        <f t="shared" si="1"/>
        <v>40.699999999999996</v>
      </c>
      <c r="H8" s="6">
        <v>1</v>
      </c>
      <c r="I8" s="6">
        <v>84.3</v>
      </c>
      <c r="J8" s="6">
        <f t="shared" si="2"/>
        <v>33.72</v>
      </c>
      <c r="K8" s="6">
        <f t="shared" si="3"/>
        <v>74.41999999999999</v>
      </c>
      <c r="L8" s="6">
        <v>1</v>
      </c>
      <c r="M8" s="6" t="s">
        <v>16</v>
      </c>
    </row>
    <row r="9" spans="1:13" ht="14.25">
      <c r="A9" s="7" t="s">
        <v>23</v>
      </c>
      <c r="B9" s="7" t="s">
        <v>25</v>
      </c>
      <c r="C9" s="7">
        <v>92</v>
      </c>
      <c r="D9" s="7">
        <v>111.5</v>
      </c>
      <c r="E9" s="8">
        <f t="shared" si="0"/>
        <v>67.833</v>
      </c>
      <c r="F9" s="9"/>
      <c r="G9" s="9">
        <f t="shared" si="1"/>
        <v>40.699999999999996</v>
      </c>
      <c r="H9" s="9">
        <v>1</v>
      </c>
      <c r="I9" s="9">
        <v>79.7</v>
      </c>
      <c r="J9" s="9">
        <f t="shared" si="2"/>
        <v>31.880000000000003</v>
      </c>
      <c r="K9" s="9">
        <f t="shared" si="3"/>
        <v>72.58</v>
      </c>
      <c r="L9" s="9">
        <v>2</v>
      </c>
      <c r="M9" s="9" t="s">
        <v>18</v>
      </c>
    </row>
    <row r="10" spans="1:13" ht="14.25">
      <c r="A10" s="7" t="s">
        <v>23</v>
      </c>
      <c r="B10" s="7" t="s">
        <v>26</v>
      </c>
      <c r="C10" s="7">
        <v>85</v>
      </c>
      <c r="D10" s="7">
        <v>106</v>
      </c>
      <c r="E10" s="8">
        <f t="shared" si="0"/>
        <v>63.666</v>
      </c>
      <c r="F10" s="9"/>
      <c r="G10" s="9">
        <f t="shared" si="1"/>
        <v>38.199999999999996</v>
      </c>
      <c r="H10" s="9">
        <v>3</v>
      </c>
      <c r="I10" s="9">
        <v>80.8</v>
      </c>
      <c r="J10" s="9">
        <f t="shared" si="2"/>
        <v>32.32</v>
      </c>
      <c r="K10" s="9">
        <f t="shared" si="3"/>
        <v>70.52</v>
      </c>
      <c r="L10" s="9">
        <v>3</v>
      </c>
      <c r="M10" s="9" t="s">
        <v>18</v>
      </c>
    </row>
    <row r="11" spans="1:13" s="1" customFormat="1" ht="14.25">
      <c r="A11" s="5" t="s">
        <v>27</v>
      </c>
      <c r="B11" s="5" t="s">
        <v>28</v>
      </c>
      <c r="C11" s="5">
        <v>117</v>
      </c>
      <c r="D11" s="5">
        <v>89</v>
      </c>
      <c r="E11" s="10">
        <f t="shared" si="0"/>
        <v>68.666</v>
      </c>
      <c r="F11" s="6"/>
      <c r="G11" s="6">
        <f t="shared" si="1"/>
        <v>41.2</v>
      </c>
      <c r="H11" s="6">
        <v>1</v>
      </c>
      <c r="I11" s="6">
        <v>74.2</v>
      </c>
      <c r="J11" s="6">
        <f t="shared" si="2"/>
        <v>29.680000000000003</v>
      </c>
      <c r="K11" s="6">
        <f t="shared" si="3"/>
        <v>70.88000000000001</v>
      </c>
      <c r="L11" s="6">
        <v>1</v>
      </c>
      <c r="M11" s="6" t="s">
        <v>16</v>
      </c>
    </row>
    <row r="12" spans="1:13" ht="14.25">
      <c r="A12" s="7" t="s">
        <v>27</v>
      </c>
      <c r="B12" s="7" t="s">
        <v>29</v>
      </c>
      <c r="C12" s="7">
        <v>94</v>
      </c>
      <c r="D12" s="7">
        <v>90</v>
      </c>
      <c r="E12" s="9">
        <f t="shared" si="0"/>
        <v>61.333</v>
      </c>
      <c r="F12" s="9"/>
      <c r="G12" s="9">
        <f t="shared" si="1"/>
        <v>36.8</v>
      </c>
      <c r="H12" s="9">
        <v>2</v>
      </c>
      <c r="I12" s="9">
        <v>83.3</v>
      </c>
      <c r="J12" s="9">
        <f t="shared" si="2"/>
        <v>33.32</v>
      </c>
      <c r="K12" s="9">
        <f t="shared" si="3"/>
        <v>70.12</v>
      </c>
      <c r="L12" s="9">
        <v>2</v>
      </c>
      <c r="M12" s="9" t="s">
        <v>18</v>
      </c>
    </row>
    <row r="13" spans="1:13" ht="14.25">
      <c r="A13" s="7" t="s">
        <v>27</v>
      </c>
      <c r="B13" s="7" t="s">
        <v>30</v>
      </c>
      <c r="C13" s="7">
        <v>89</v>
      </c>
      <c r="D13" s="7">
        <v>93</v>
      </c>
      <c r="E13" s="9">
        <f t="shared" si="0"/>
        <v>60.666</v>
      </c>
      <c r="F13" s="9"/>
      <c r="G13" s="9">
        <f t="shared" si="1"/>
        <v>36.4</v>
      </c>
      <c r="H13" s="9">
        <v>3</v>
      </c>
      <c r="I13" s="9">
        <v>70.5</v>
      </c>
      <c r="J13" s="9">
        <f t="shared" si="2"/>
        <v>28.200000000000003</v>
      </c>
      <c r="K13" s="9">
        <f t="shared" si="3"/>
        <v>64.6</v>
      </c>
      <c r="L13" s="9">
        <v>3</v>
      </c>
      <c r="M13" s="9" t="s">
        <v>18</v>
      </c>
    </row>
    <row r="14" spans="1:13" s="1" customFormat="1" ht="14.25">
      <c r="A14" s="5" t="s">
        <v>31</v>
      </c>
      <c r="B14" s="5" t="s">
        <v>32</v>
      </c>
      <c r="C14" s="5">
        <v>91.5</v>
      </c>
      <c r="D14" s="5">
        <v>105</v>
      </c>
      <c r="E14" s="10">
        <f t="shared" si="0"/>
        <v>65.5</v>
      </c>
      <c r="F14" s="6"/>
      <c r="G14" s="6">
        <f t="shared" si="1"/>
        <v>39.3</v>
      </c>
      <c r="H14" s="6">
        <v>1</v>
      </c>
      <c r="I14" s="6">
        <v>80.8</v>
      </c>
      <c r="J14" s="6">
        <f t="shared" si="2"/>
        <v>32.32</v>
      </c>
      <c r="K14" s="6">
        <f t="shared" si="3"/>
        <v>71.62</v>
      </c>
      <c r="L14" s="6">
        <v>1</v>
      </c>
      <c r="M14" s="6" t="s">
        <v>16</v>
      </c>
    </row>
    <row r="15" spans="1:13" ht="14.25">
      <c r="A15" s="7" t="s">
        <v>31</v>
      </c>
      <c r="B15" s="7" t="s">
        <v>33</v>
      </c>
      <c r="C15" s="7">
        <v>93.5</v>
      </c>
      <c r="D15" s="7">
        <v>101</v>
      </c>
      <c r="E15" s="8">
        <f t="shared" si="0"/>
        <v>64.833</v>
      </c>
      <c r="F15" s="9"/>
      <c r="G15" s="9">
        <f t="shared" si="1"/>
        <v>38.9</v>
      </c>
      <c r="H15" s="9">
        <v>2</v>
      </c>
      <c r="I15" s="9">
        <v>79.8</v>
      </c>
      <c r="J15" s="9">
        <f t="shared" si="2"/>
        <v>31.92</v>
      </c>
      <c r="K15" s="9">
        <f t="shared" si="3"/>
        <v>70.82</v>
      </c>
      <c r="L15" s="9">
        <v>2</v>
      </c>
      <c r="M15" s="9" t="s">
        <v>18</v>
      </c>
    </row>
    <row r="16" spans="1:13" ht="14.25">
      <c r="A16" s="7" t="s">
        <v>31</v>
      </c>
      <c r="B16" s="7" t="s">
        <v>34</v>
      </c>
      <c r="C16" s="7">
        <v>87.5</v>
      </c>
      <c r="D16" s="7">
        <v>104.5</v>
      </c>
      <c r="E16" s="8">
        <f t="shared" si="0"/>
        <v>64</v>
      </c>
      <c r="F16" s="9"/>
      <c r="G16" s="9">
        <f t="shared" si="1"/>
        <v>38.4</v>
      </c>
      <c r="H16" s="9">
        <v>3</v>
      </c>
      <c r="I16" s="9">
        <v>79.3</v>
      </c>
      <c r="J16" s="9">
        <f t="shared" si="2"/>
        <v>31.72</v>
      </c>
      <c r="K16" s="9">
        <f t="shared" si="3"/>
        <v>70.12</v>
      </c>
      <c r="L16" s="9">
        <v>3</v>
      </c>
      <c r="M16" s="9" t="s">
        <v>18</v>
      </c>
    </row>
    <row r="17" spans="1:13" s="1" customFormat="1" ht="14.25">
      <c r="A17" s="5" t="s">
        <v>35</v>
      </c>
      <c r="B17" s="5" t="s">
        <v>36</v>
      </c>
      <c r="C17" s="5">
        <v>88</v>
      </c>
      <c r="D17" s="5">
        <v>102</v>
      </c>
      <c r="E17" s="10">
        <f t="shared" si="0"/>
        <v>63.333</v>
      </c>
      <c r="F17" s="6"/>
      <c r="G17" s="6">
        <f t="shared" si="1"/>
        <v>38</v>
      </c>
      <c r="H17" s="6">
        <v>1</v>
      </c>
      <c r="I17" s="6">
        <v>85</v>
      </c>
      <c r="J17" s="6">
        <f t="shared" si="2"/>
        <v>34</v>
      </c>
      <c r="K17" s="6">
        <f t="shared" si="3"/>
        <v>72</v>
      </c>
      <c r="L17" s="6">
        <v>1</v>
      </c>
      <c r="M17" s="6" t="s">
        <v>16</v>
      </c>
    </row>
    <row r="18" spans="1:13" ht="14.25">
      <c r="A18" s="7" t="s">
        <v>35</v>
      </c>
      <c r="B18" s="7" t="s">
        <v>37</v>
      </c>
      <c r="C18" s="7">
        <v>79.5</v>
      </c>
      <c r="D18" s="7">
        <v>94</v>
      </c>
      <c r="E18" s="9">
        <f t="shared" si="0"/>
        <v>57.833</v>
      </c>
      <c r="F18" s="9"/>
      <c r="G18" s="9">
        <f t="shared" si="1"/>
        <v>34.7</v>
      </c>
      <c r="H18" s="9">
        <v>2</v>
      </c>
      <c r="I18" s="9">
        <v>76</v>
      </c>
      <c r="J18" s="9">
        <f t="shared" si="2"/>
        <v>30.400000000000002</v>
      </c>
      <c r="K18" s="9">
        <f t="shared" si="3"/>
        <v>65.10000000000001</v>
      </c>
      <c r="L18" s="9">
        <v>2</v>
      </c>
      <c r="M18" s="9" t="s">
        <v>18</v>
      </c>
    </row>
    <row r="19" spans="1:13" ht="14.25">
      <c r="A19" s="7" t="s">
        <v>35</v>
      </c>
      <c r="B19" s="7" t="s">
        <v>38</v>
      </c>
      <c r="C19" s="7">
        <v>74</v>
      </c>
      <c r="D19" s="7">
        <v>81</v>
      </c>
      <c r="E19" s="8">
        <f t="shared" si="0"/>
        <v>51.666</v>
      </c>
      <c r="F19" s="9"/>
      <c r="G19" s="9">
        <f t="shared" si="1"/>
        <v>30.999999999999996</v>
      </c>
      <c r="H19" s="9">
        <v>3</v>
      </c>
      <c r="I19" s="9">
        <v>72.2</v>
      </c>
      <c r="J19" s="9">
        <f t="shared" si="2"/>
        <v>28.880000000000003</v>
      </c>
      <c r="K19" s="9">
        <f t="shared" si="3"/>
        <v>59.879999999999995</v>
      </c>
      <c r="L19" s="9">
        <v>3</v>
      </c>
      <c r="M19" s="9" t="s">
        <v>18</v>
      </c>
    </row>
    <row r="20" spans="1:13" s="1" customFormat="1" ht="14.25">
      <c r="A20" s="5" t="s">
        <v>39</v>
      </c>
      <c r="B20" s="5" t="s">
        <v>40</v>
      </c>
      <c r="C20" s="5">
        <v>97.5</v>
      </c>
      <c r="D20" s="5">
        <v>93.5</v>
      </c>
      <c r="E20" s="10">
        <f t="shared" si="0"/>
        <v>63.666</v>
      </c>
      <c r="F20" s="6"/>
      <c r="G20" s="6">
        <f t="shared" si="1"/>
        <v>38.199999999999996</v>
      </c>
      <c r="H20" s="6">
        <v>2</v>
      </c>
      <c r="I20" s="6">
        <v>86.6</v>
      </c>
      <c r="J20" s="6">
        <f t="shared" si="2"/>
        <v>34.64</v>
      </c>
      <c r="K20" s="6">
        <f t="shared" si="3"/>
        <v>72.84</v>
      </c>
      <c r="L20" s="6">
        <v>1</v>
      </c>
      <c r="M20" s="6" t="s">
        <v>16</v>
      </c>
    </row>
    <row r="21" spans="1:13" ht="14.25">
      <c r="A21" s="7" t="s">
        <v>39</v>
      </c>
      <c r="B21" s="7" t="s">
        <v>41</v>
      </c>
      <c r="C21" s="7">
        <v>84.5</v>
      </c>
      <c r="D21" s="7">
        <v>101.5</v>
      </c>
      <c r="E21" s="8">
        <f t="shared" si="0"/>
        <v>62</v>
      </c>
      <c r="F21" s="9"/>
      <c r="G21" s="9">
        <f t="shared" si="1"/>
        <v>37.199999999999996</v>
      </c>
      <c r="H21" s="9">
        <v>3</v>
      </c>
      <c r="I21" s="9">
        <v>80.8</v>
      </c>
      <c r="J21" s="9">
        <f t="shared" si="2"/>
        <v>32.32</v>
      </c>
      <c r="K21" s="9">
        <f t="shared" si="3"/>
        <v>69.52</v>
      </c>
      <c r="L21" s="9">
        <v>2</v>
      </c>
      <c r="M21" s="9" t="s">
        <v>18</v>
      </c>
    </row>
    <row r="22" spans="1:13" ht="14.25">
      <c r="A22" s="7" t="s">
        <v>39</v>
      </c>
      <c r="B22" s="7" t="s">
        <v>42</v>
      </c>
      <c r="C22" s="7">
        <v>92</v>
      </c>
      <c r="D22" s="7">
        <v>90.5</v>
      </c>
      <c r="E22" s="8">
        <f t="shared" si="0"/>
        <v>60.833</v>
      </c>
      <c r="F22" s="9">
        <v>4</v>
      </c>
      <c r="G22" s="9">
        <f t="shared" si="1"/>
        <v>38.900000000000006</v>
      </c>
      <c r="H22" s="9">
        <v>1</v>
      </c>
      <c r="I22" s="9" t="s">
        <v>43</v>
      </c>
      <c r="J22" s="9" t="s">
        <v>43</v>
      </c>
      <c r="K22" s="9" t="s">
        <v>43</v>
      </c>
      <c r="L22" s="9" t="s">
        <v>43</v>
      </c>
      <c r="M22" s="9" t="s">
        <v>18</v>
      </c>
    </row>
    <row r="23" spans="1:13" s="1" customFormat="1" ht="14.25">
      <c r="A23" s="5" t="s">
        <v>44</v>
      </c>
      <c r="B23" s="5" t="s">
        <v>45</v>
      </c>
      <c r="C23" s="5">
        <v>98.5</v>
      </c>
      <c r="D23" s="5">
        <v>103.5</v>
      </c>
      <c r="E23" s="6">
        <f t="shared" si="0"/>
        <v>67.333</v>
      </c>
      <c r="F23" s="6">
        <v>4</v>
      </c>
      <c r="G23" s="6">
        <f t="shared" si="1"/>
        <v>42.8</v>
      </c>
      <c r="H23" s="6">
        <v>1</v>
      </c>
      <c r="I23" s="6">
        <v>81.1</v>
      </c>
      <c r="J23" s="6">
        <f aca="true" t="shared" si="4" ref="J23:J32">I23*0.4</f>
        <v>32.44</v>
      </c>
      <c r="K23" s="6">
        <f aca="true" t="shared" si="5" ref="K23:K32">G23+J23</f>
        <v>75.24</v>
      </c>
      <c r="L23" s="6">
        <v>1</v>
      </c>
      <c r="M23" s="6" t="s">
        <v>16</v>
      </c>
    </row>
    <row r="24" spans="1:13" ht="14.25">
      <c r="A24" s="7" t="s">
        <v>44</v>
      </c>
      <c r="B24" s="7" t="s">
        <v>46</v>
      </c>
      <c r="C24" s="7">
        <v>85</v>
      </c>
      <c r="D24" s="7">
        <v>113</v>
      </c>
      <c r="E24" s="8">
        <f t="shared" si="0"/>
        <v>66</v>
      </c>
      <c r="F24" s="9"/>
      <c r="G24" s="9">
        <f t="shared" si="1"/>
        <v>39.6</v>
      </c>
      <c r="H24" s="9">
        <v>2</v>
      </c>
      <c r="I24" s="9">
        <v>82.7</v>
      </c>
      <c r="J24" s="9">
        <f t="shared" si="4"/>
        <v>33.080000000000005</v>
      </c>
      <c r="K24" s="9">
        <f t="shared" si="5"/>
        <v>72.68</v>
      </c>
      <c r="L24" s="9">
        <v>2</v>
      </c>
      <c r="M24" s="9" t="s">
        <v>18</v>
      </c>
    </row>
    <row r="25" spans="1:13" ht="14.25">
      <c r="A25" s="7" t="s">
        <v>44</v>
      </c>
      <c r="B25" s="7" t="s">
        <v>47</v>
      </c>
      <c r="C25" s="7">
        <v>92</v>
      </c>
      <c r="D25" s="7">
        <v>96.5</v>
      </c>
      <c r="E25" s="8">
        <f t="shared" si="0"/>
        <v>62.833</v>
      </c>
      <c r="F25" s="9"/>
      <c r="G25" s="9">
        <f t="shared" si="1"/>
        <v>37.7</v>
      </c>
      <c r="H25" s="9">
        <v>3</v>
      </c>
      <c r="I25" s="9">
        <v>79.1</v>
      </c>
      <c r="J25" s="9">
        <f t="shared" si="4"/>
        <v>31.64</v>
      </c>
      <c r="K25" s="9">
        <f t="shared" si="5"/>
        <v>69.34</v>
      </c>
      <c r="L25" s="9">
        <v>3</v>
      </c>
      <c r="M25" s="9" t="s">
        <v>18</v>
      </c>
    </row>
    <row r="26" spans="1:13" s="1" customFormat="1" ht="14.25">
      <c r="A26" s="5" t="s">
        <v>48</v>
      </c>
      <c r="B26" s="5" t="s">
        <v>49</v>
      </c>
      <c r="C26" s="5">
        <v>78.5</v>
      </c>
      <c r="D26" s="5">
        <v>98.5</v>
      </c>
      <c r="E26" s="6">
        <f t="shared" si="0"/>
        <v>59</v>
      </c>
      <c r="F26" s="6"/>
      <c r="G26" s="6">
        <f t="shared" si="1"/>
        <v>35.4</v>
      </c>
      <c r="H26" s="6">
        <v>1</v>
      </c>
      <c r="I26" s="6">
        <v>78.2</v>
      </c>
      <c r="J26" s="6">
        <f t="shared" si="4"/>
        <v>31.28</v>
      </c>
      <c r="K26" s="6">
        <f t="shared" si="5"/>
        <v>66.68</v>
      </c>
      <c r="L26" s="6">
        <v>1</v>
      </c>
      <c r="M26" s="6" t="s">
        <v>16</v>
      </c>
    </row>
    <row r="27" spans="1:13" ht="14.25">
      <c r="A27" s="7" t="s">
        <v>48</v>
      </c>
      <c r="B27" s="7" t="s">
        <v>50</v>
      </c>
      <c r="C27" s="7">
        <v>82</v>
      </c>
      <c r="D27" s="7">
        <v>94.5</v>
      </c>
      <c r="E27" s="8">
        <f t="shared" si="0"/>
        <v>58.833</v>
      </c>
      <c r="F27" s="9"/>
      <c r="G27" s="9">
        <f t="shared" si="1"/>
        <v>35.3</v>
      </c>
      <c r="H27" s="9">
        <v>2</v>
      </c>
      <c r="I27" s="9">
        <v>77.2</v>
      </c>
      <c r="J27" s="9">
        <f t="shared" si="4"/>
        <v>30.880000000000003</v>
      </c>
      <c r="K27" s="9">
        <f t="shared" si="5"/>
        <v>66.18</v>
      </c>
      <c r="L27" s="9">
        <v>2</v>
      </c>
      <c r="M27" s="9" t="s">
        <v>18</v>
      </c>
    </row>
    <row r="28" spans="1:13" ht="14.25">
      <c r="A28" s="7" t="s">
        <v>48</v>
      </c>
      <c r="B28" s="7" t="s">
        <v>51</v>
      </c>
      <c r="C28" s="7">
        <v>71.5</v>
      </c>
      <c r="D28" s="7">
        <v>98.5</v>
      </c>
      <c r="E28" s="8">
        <f t="shared" si="0"/>
        <v>56.666</v>
      </c>
      <c r="F28" s="9"/>
      <c r="G28" s="9">
        <f t="shared" si="1"/>
        <v>34</v>
      </c>
      <c r="H28" s="9">
        <v>3</v>
      </c>
      <c r="I28" s="9">
        <v>75.5</v>
      </c>
      <c r="J28" s="9">
        <f t="shared" si="4"/>
        <v>30.200000000000003</v>
      </c>
      <c r="K28" s="9">
        <f t="shared" si="5"/>
        <v>64.2</v>
      </c>
      <c r="L28" s="9">
        <v>3</v>
      </c>
      <c r="M28" s="9" t="s">
        <v>18</v>
      </c>
    </row>
    <row r="29" spans="1:13" s="1" customFormat="1" ht="14.25">
      <c r="A29" s="5" t="s">
        <v>52</v>
      </c>
      <c r="B29" s="5" t="s">
        <v>53</v>
      </c>
      <c r="C29" s="5">
        <v>89</v>
      </c>
      <c r="D29" s="5">
        <v>103.5</v>
      </c>
      <c r="E29" s="6">
        <f t="shared" si="0"/>
        <v>64.166</v>
      </c>
      <c r="F29" s="6"/>
      <c r="G29" s="6">
        <f t="shared" si="1"/>
        <v>38.5</v>
      </c>
      <c r="H29" s="6">
        <v>2</v>
      </c>
      <c r="I29" s="6">
        <v>84.6</v>
      </c>
      <c r="J29" s="6">
        <f t="shared" si="4"/>
        <v>33.839999999999996</v>
      </c>
      <c r="K29" s="6">
        <f t="shared" si="5"/>
        <v>72.34</v>
      </c>
      <c r="L29" s="6">
        <v>1</v>
      </c>
      <c r="M29" s="6" t="s">
        <v>16</v>
      </c>
    </row>
    <row r="30" spans="1:13" ht="14.25">
      <c r="A30" s="7" t="s">
        <v>52</v>
      </c>
      <c r="B30" s="7" t="s">
        <v>54</v>
      </c>
      <c r="C30" s="7">
        <v>102.5</v>
      </c>
      <c r="D30" s="7">
        <v>93.5</v>
      </c>
      <c r="E30" s="8">
        <f t="shared" si="0"/>
        <v>65.333</v>
      </c>
      <c r="F30" s="9"/>
      <c r="G30" s="9">
        <f t="shared" si="1"/>
        <v>39.199999999999996</v>
      </c>
      <c r="H30" s="9">
        <v>1</v>
      </c>
      <c r="I30" s="9">
        <v>80.6</v>
      </c>
      <c r="J30" s="9">
        <f t="shared" si="4"/>
        <v>32.24</v>
      </c>
      <c r="K30" s="9">
        <f t="shared" si="5"/>
        <v>71.44</v>
      </c>
      <c r="L30" s="9">
        <v>2</v>
      </c>
      <c r="M30" s="9" t="s">
        <v>18</v>
      </c>
    </row>
    <row r="31" spans="1:13" ht="14.25">
      <c r="A31" s="7" t="s">
        <v>52</v>
      </c>
      <c r="B31" s="7" t="s">
        <v>55</v>
      </c>
      <c r="C31" s="7">
        <v>91.5</v>
      </c>
      <c r="D31" s="7">
        <v>93</v>
      </c>
      <c r="E31" s="8">
        <f t="shared" si="0"/>
        <v>61.5</v>
      </c>
      <c r="F31" s="9"/>
      <c r="G31" s="9">
        <f t="shared" si="1"/>
        <v>36.9</v>
      </c>
      <c r="H31" s="9">
        <v>3</v>
      </c>
      <c r="I31" s="9">
        <v>78.2</v>
      </c>
      <c r="J31" s="9">
        <f t="shared" si="4"/>
        <v>31.28</v>
      </c>
      <c r="K31" s="9">
        <f t="shared" si="5"/>
        <v>68.18</v>
      </c>
      <c r="L31" s="9">
        <v>3</v>
      </c>
      <c r="M31" s="9" t="s">
        <v>18</v>
      </c>
    </row>
    <row r="32" spans="1:13" s="1" customFormat="1" ht="14.25">
      <c r="A32" s="5" t="s">
        <v>56</v>
      </c>
      <c r="B32" s="5" t="s">
        <v>57</v>
      </c>
      <c r="C32" s="5">
        <v>65.5</v>
      </c>
      <c r="D32" s="5">
        <v>109.5</v>
      </c>
      <c r="E32" s="10">
        <f t="shared" si="0"/>
        <v>58.333</v>
      </c>
      <c r="F32" s="6"/>
      <c r="G32" s="6">
        <f t="shared" si="1"/>
        <v>35</v>
      </c>
      <c r="H32" s="6">
        <v>1</v>
      </c>
      <c r="I32" s="6">
        <v>75.2</v>
      </c>
      <c r="J32" s="6">
        <f t="shared" si="4"/>
        <v>30.080000000000002</v>
      </c>
      <c r="K32" s="6">
        <f t="shared" si="5"/>
        <v>65.08</v>
      </c>
      <c r="L32" s="6">
        <v>1</v>
      </c>
      <c r="M32" s="6" t="s">
        <v>16</v>
      </c>
    </row>
    <row r="33" spans="1:13" ht="14.25">
      <c r="A33" s="7" t="s">
        <v>56</v>
      </c>
      <c r="B33" s="7" t="s">
        <v>58</v>
      </c>
      <c r="C33" s="7">
        <v>73.5</v>
      </c>
      <c r="D33" s="7">
        <v>94.5</v>
      </c>
      <c r="E33" s="9">
        <f t="shared" si="0"/>
        <v>56</v>
      </c>
      <c r="F33" s="9"/>
      <c r="G33" s="9">
        <f t="shared" si="1"/>
        <v>33.6</v>
      </c>
      <c r="H33" s="9">
        <v>2</v>
      </c>
      <c r="I33" s="9" t="s">
        <v>43</v>
      </c>
      <c r="J33" s="9" t="s">
        <v>43</v>
      </c>
      <c r="K33" s="9" t="s">
        <v>43</v>
      </c>
      <c r="L33" s="9" t="s">
        <v>43</v>
      </c>
      <c r="M33" s="9" t="s">
        <v>18</v>
      </c>
    </row>
    <row r="34" spans="1:13" s="1" customFormat="1" ht="14.25">
      <c r="A34" s="5" t="s">
        <v>59</v>
      </c>
      <c r="B34" s="5" t="s">
        <v>60</v>
      </c>
      <c r="C34" s="5">
        <v>84.5</v>
      </c>
      <c r="D34" s="5">
        <v>104.5</v>
      </c>
      <c r="E34" s="10">
        <f t="shared" si="0"/>
        <v>63</v>
      </c>
      <c r="F34" s="6"/>
      <c r="G34" s="6">
        <f t="shared" si="1"/>
        <v>37.8</v>
      </c>
      <c r="H34" s="6">
        <v>1</v>
      </c>
      <c r="I34" s="6">
        <v>82.6</v>
      </c>
      <c r="J34" s="6">
        <f>I34*0.4</f>
        <v>33.04</v>
      </c>
      <c r="K34" s="6">
        <f>G34+J34</f>
        <v>70.84</v>
      </c>
      <c r="L34" s="6">
        <v>1</v>
      </c>
      <c r="M34" s="6" t="s">
        <v>16</v>
      </c>
    </row>
    <row r="35" spans="1:13" ht="14.25">
      <c r="A35" s="7" t="s">
        <v>59</v>
      </c>
      <c r="B35" s="7" t="s">
        <v>61</v>
      </c>
      <c r="C35" s="7">
        <v>96</v>
      </c>
      <c r="D35" s="7">
        <v>86</v>
      </c>
      <c r="E35" s="8">
        <f t="shared" si="0"/>
        <v>60.666</v>
      </c>
      <c r="F35" s="9"/>
      <c r="G35" s="9">
        <f t="shared" si="1"/>
        <v>36.4</v>
      </c>
      <c r="H35" s="9">
        <v>3</v>
      </c>
      <c r="I35" s="9">
        <v>82.7</v>
      </c>
      <c r="J35" s="9">
        <f>I35*0.4</f>
        <v>33.080000000000005</v>
      </c>
      <c r="K35" s="9">
        <f>G35+J35</f>
        <v>69.48</v>
      </c>
      <c r="L35" s="9">
        <v>2</v>
      </c>
      <c r="M35" s="9" t="s">
        <v>18</v>
      </c>
    </row>
    <row r="36" spans="1:13" ht="14.25">
      <c r="A36" s="7" t="s">
        <v>59</v>
      </c>
      <c r="B36" s="7" t="s">
        <v>62</v>
      </c>
      <c r="C36" s="7">
        <v>87.5</v>
      </c>
      <c r="D36" s="7">
        <v>101.5</v>
      </c>
      <c r="E36" s="8">
        <f t="shared" si="0"/>
        <v>63</v>
      </c>
      <c r="F36" s="9"/>
      <c r="G36" s="9">
        <f t="shared" si="1"/>
        <v>37.8</v>
      </c>
      <c r="H36" s="9">
        <v>1</v>
      </c>
      <c r="I36" s="9">
        <v>77.9</v>
      </c>
      <c r="J36" s="9">
        <f>I36*0.4</f>
        <v>31.160000000000004</v>
      </c>
      <c r="K36" s="9">
        <f>G36+J36</f>
        <v>68.96000000000001</v>
      </c>
      <c r="L36" s="9">
        <v>3</v>
      </c>
      <c r="M36" s="9" t="s">
        <v>18</v>
      </c>
    </row>
    <row r="37" spans="1:13" s="1" customFormat="1" ht="14.25">
      <c r="A37" s="5" t="s">
        <v>63</v>
      </c>
      <c r="B37" s="5" t="s">
        <v>64</v>
      </c>
      <c r="C37" s="5">
        <v>88.5</v>
      </c>
      <c r="D37" s="5">
        <v>101</v>
      </c>
      <c r="E37" s="6">
        <f t="shared" si="0"/>
        <v>63.166</v>
      </c>
      <c r="F37" s="6">
        <v>4</v>
      </c>
      <c r="G37" s="6">
        <f t="shared" si="1"/>
        <v>40.29999999999999</v>
      </c>
      <c r="H37" s="6">
        <v>1</v>
      </c>
      <c r="I37" s="6">
        <v>82.6</v>
      </c>
      <c r="J37" s="6">
        <f>I37*0.4</f>
        <v>33.04</v>
      </c>
      <c r="K37" s="6">
        <f>G37+J37</f>
        <v>73.33999999999999</v>
      </c>
      <c r="L37" s="6">
        <v>1</v>
      </c>
      <c r="M37" s="6" t="s">
        <v>16</v>
      </c>
    </row>
    <row r="38" spans="1:13" ht="14.25">
      <c r="A38" s="7" t="s">
        <v>63</v>
      </c>
      <c r="B38" s="7" t="s">
        <v>65</v>
      </c>
      <c r="C38" s="7">
        <v>92</v>
      </c>
      <c r="D38" s="7">
        <v>94.5</v>
      </c>
      <c r="E38" s="8">
        <f t="shared" si="0"/>
        <v>62.166</v>
      </c>
      <c r="F38" s="9"/>
      <c r="G38" s="9">
        <f t="shared" si="1"/>
        <v>37.3</v>
      </c>
      <c r="H38" s="9">
        <v>2</v>
      </c>
      <c r="I38" s="9" t="s">
        <v>43</v>
      </c>
      <c r="J38" s="9" t="s">
        <v>43</v>
      </c>
      <c r="K38" s="9" t="s">
        <v>43</v>
      </c>
      <c r="L38" s="9" t="s">
        <v>43</v>
      </c>
      <c r="M38" s="9" t="s">
        <v>18</v>
      </c>
    </row>
    <row r="39" spans="1:13" ht="14.25">
      <c r="A39" s="7" t="s">
        <v>63</v>
      </c>
      <c r="B39" s="7" t="s">
        <v>66</v>
      </c>
      <c r="C39" s="7">
        <v>81</v>
      </c>
      <c r="D39" s="7">
        <v>100</v>
      </c>
      <c r="E39" s="8">
        <f t="shared" si="0"/>
        <v>60.333</v>
      </c>
      <c r="F39" s="9"/>
      <c r="G39" s="9">
        <f t="shared" si="1"/>
        <v>36.2</v>
      </c>
      <c r="H39" s="9">
        <v>3</v>
      </c>
      <c r="I39" s="9" t="s">
        <v>43</v>
      </c>
      <c r="J39" s="9" t="s">
        <v>43</v>
      </c>
      <c r="K39" s="9" t="s">
        <v>43</v>
      </c>
      <c r="L39" s="9" t="s">
        <v>43</v>
      </c>
      <c r="M39" s="9" t="s">
        <v>18</v>
      </c>
    </row>
    <row r="40" spans="1:13" s="1" customFormat="1" ht="14.25">
      <c r="A40" s="5" t="s">
        <v>67</v>
      </c>
      <c r="B40" s="5" t="s">
        <v>68</v>
      </c>
      <c r="C40" s="5">
        <v>101</v>
      </c>
      <c r="D40" s="5">
        <v>104.5</v>
      </c>
      <c r="E40" s="10">
        <f t="shared" si="0"/>
        <v>68.5</v>
      </c>
      <c r="F40" s="6"/>
      <c r="G40" s="6">
        <f t="shared" si="1"/>
        <v>41.1</v>
      </c>
      <c r="H40" s="6">
        <v>1</v>
      </c>
      <c r="I40" s="6">
        <v>79.2</v>
      </c>
      <c r="J40" s="6">
        <f aca="true" t="shared" si="6" ref="J40:J47">I40*0.4</f>
        <v>31.680000000000003</v>
      </c>
      <c r="K40" s="6">
        <f aca="true" t="shared" si="7" ref="K40:K47">G40+J40</f>
        <v>72.78</v>
      </c>
      <c r="L40" s="6">
        <v>1</v>
      </c>
      <c r="M40" s="6" t="s">
        <v>16</v>
      </c>
    </row>
    <row r="41" spans="1:13" ht="14.25">
      <c r="A41" s="7" t="s">
        <v>67</v>
      </c>
      <c r="B41" s="7" t="s">
        <v>69</v>
      </c>
      <c r="C41" s="7">
        <v>87.5</v>
      </c>
      <c r="D41" s="7">
        <v>102.5</v>
      </c>
      <c r="E41" s="8">
        <f t="shared" si="0"/>
        <v>63.333</v>
      </c>
      <c r="F41" s="9"/>
      <c r="G41" s="9">
        <f t="shared" si="1"/>
        <v>38</v>
      </c>
      <c r="H41" s="9">
        <v>2</v>
      </c>
      <c r="I41" s="9">
        <v>80.6</v>
      </c>
      <c r="J41" s="9">
        <f t="shared" si="6"/>
        <v>32.24</v>
      </c>
      <c r="K41" s="9">
        <f t="shared" si="7"/>
        <v>70.24000000000001</v>
      </c>
      <c r="L41" s="9">
        <v>2</v>
      </c>
      <c r="M41" s="9" t="s">
        <v>18</v>
      </c>
    </row>
    <row r="42" spans="1:13" s="1" customFormat="1" ht="14.25">
      <c r="A42" s="5" t="s">
        <v>70</v>
      </c>
      <c r="B42" s="5" t="s">
        <v>71</v>
      </c>
      <c r="C42" s="5">
        <v>70</v>
      </c>
      <c r="D42" s="5">
        <v>97.5</v>
      </c>
      <c r="E42" s="10">
        <f t="shared" si="0"/>
        <v>55.833</v>
      </c>
      <c r="F42" s="6"/>
      <c r="G42" s="6">
        <f t="shared" si="1"/>
        <v>33.5</v>
      </c>
      <c r="H42" s="6">
        <v>2</v>
      </c>
      <c r="I42" s="6">
        <v>75</v>
      </c>
      <c r="J42" s="6">
        <f t="shared" si="6"/>
        <v>30</v>
      </c>
      <c r="K42" s="6">
        <f t="shared" si="7"/>
        <v>63.5</v>
      </c>
      <c r="L42" s="6">
        <v>1</v>
      </c>
      <c r="M42" s="6" t="s">
        <v>16</v>
      </c>
    </row>
    <row r="43" spans="1:13" s="1" customFormat="1" ht="14.25">
      <c r="A43" s="5" t="s">
        <v>72</v>
      </c>
      <c r="B43" s="5" t="s">
        <v>73</v>
      </c>
      <c r="C43" s="5">
        <v>88</v>
      </c>
      <c r="D43" s="5">
        <v>103</v>
      </c>
      <c r="E43" s="6">
        <f t="shared" si="0"/>
        <v>63.666</v>
      </c>
      <c r="F43" s="6"/>
      <c r="G43" s="6">
        <f t="shared" si="1"/>
        <v>38.199999999999996</v>
      </c>
      <c r="H43" s="6">
        <v>1</v>
      </c>
      <c r="I43" s="6">
        <v>84.6</v>
      </c>
      <c r="J43" s="6">
        <f t="shared" si="6"/>
        <v>33.839999999999996</v>
      </c>
      <c r="K43" s="6">
        <f t="shared" si="7"/>
        <v>72.03999999999999</v>
      </c>
      <c r="L43" s="6">
        <v>1</v>
      </c>
      <c r="M43" s="6" t="s">
        <v>16</v>
      </c>
    </row>
    <row r="44" spans="1:13" ht="14.25">
      <c r="A44" s="7" t="s">
        <v>72</v>
      </c>
      <c r="B44" s="7" t="s">
        <v>74</v>
      </c>
      <c r="C44" s="7">
        <v>86</v>
      </c>
      <c r="D44" s="7">
        <v>105</v>
      </c>
      <c r="E44" s="9">
        <f t="shared" si="0"/>
        <v>63.666</v>
      </c>
      <c r="F44" s="9"/>
      <c r="G44" s="9">
        <f t="shared" si="1"/>
        <v>38.199999999999996</v>
      </c>
      <c r="H44" s="9">
        <v>1</v>
      </c>
      <c r="I44" s="9">
        <v>80.6</v>
      </c>
      <c r="J44" s="9">
        <f t="shared" si="6"/>
        <v>32.24</v>
      </c>
      <c r="K44" s="9">
        <f t="shared" si="7"/>
        <v>70.44</v>
      </c>
      <c r="L44" s="9">
        <v>2</v>
      </c>
      <c r="M44" s="9" t="s">
        <v>18</v>
      </c>
    </row>
    <row r="45" spans="1:13" ht="14.25">
      <c r="A45" s="7" t="s">
        <v>72</v>
      </c>
      <c r="B45" s="7" t="s">
        <v>75</v>
      </c>
      <c r="C45" s="7">
        <v>90.5</v>
      </c>
      <c r="D45" s="7">
        <v>96</v>
      </c>
      <c r="E45" s="9">
        <f t="shared" si="0"/>
        <v>62.166</v>
      </c>
      <c r="F45" s="9"/>
      <c r="G45" s="9">
        <f t="shared" si="1"/>
        <v>37.3</v>
      </c>
      <c r="H45" s="9">
        <v>3</v>
      </c>
      <c r="I45" s="9">
        <v>79.4</v>
      </c>
      <c r="J45" s="9">
        <f t="shared" si="6"/>
        <v>31.760000000000005</v>
      </c>
      <c r="K45" s="9">
        <f t="shared" si="7"/>
        <v>69.06</v>
      </c>
      <c r="L45" s="9">
        <v>3</v>
      </c>
      <c r="M45" s="9" t="s">
        <v>18</v>
      </c>
    </row>
    <row r="46" spans="1:13" s="1" customFormat="1" ht="14.25">
      <c r="A46" s="5" t="s">
        <v>76</v>
      </c>
      <c r="B46" s="5" t="s">
        <v>77</v>
      </c>
      <c r="C46" s="5">
        <v>92</v>
      </c>
      <c r="D46" s="5">
        <v>93</v>
      </c>
      <c r="E46" s="10">
        <f t="shared" si="0"/>
        <v>61.666</v>
      </c>
      <c r="F46" s="6"/>
      <c r="G46" s="6">
        <f t="shared" si="1"/>
        <v>37</v>
      </c>
      <c r="H46" s="6">
        <v>1</v>
      </c>
      <c r="I46" s="6">
        <v>79.2</v>
      </c>
      <c r="J46" s="6">
        <f t="shared" si="6"/>
        <v>31.680000000000003</v>
      </c>
      <c r="K46" s="6">
        <f t="shared" si="7"/>
        <v>68.68</v>
      </c>
      <c r="L46" s="6">
        <v>1</v>
      </c>
      <c r="M46" s="6" t="s">
        <v>16</v>
      </c>
    </row>
    <row r="47" spans="1:13" s="1" customFormat="1" ht="14.25">
      <c r="A47" s="5" t="s">
        <v>76</v>
      </c>
      <c r="B47" s="5" t="s">
        <v>78</v>
      </c>
      <c r="C47" s="5">
        <v>81</v>
      </c>
      <c r="D47" s="5">
        <v>92.5</v>
      </c>
      <c r="E47" s="10">
        <f t="shared" si="0"/>
        <v>57.833</v>
      </c>
      <c r="F47" s="6"/>
      <c r="G47" s="6">
        <f t="shared" si="1"/>
        <v>34.7</v>
      </c>
      <c r="H47" s="6">
        <v>2</v>
      </c>
      <c r="I47" s="6">
        <v>81.4</v>
      </c>
      <c r="J47" s="6">
        <f t="shared" si="6"/>
        <v>32.56</v>
      </c>
      <c r="K47" s="6">
        <f t="shared" si="7"/>
        <v>67.26</v>
      </c>
      <c r="L47" s="6">
        <v>2</v>
      </c>
      <c r="M47" s="6" t="s">
        <v>16</v>
      </c>
    </row>
    <row r="48" spans="1:13" ht="14.25">
      <c r="A48" s="7" t="s">
        <v>76</v>
      </c>
      <c r="B48" s="7" t="s">
        <v>79</v>
      </c>
      <c r="C48" s="7">
        <v>72.5</v>
      </c>
      <c r="D48" s="7">
        <v>85.5</v>
      </c>
      <c r="E48" s="8">
        <f t="shared" si="0"/>
        <v>52.666</v>
      </c>
      <c r="F48" s="9"/>
      <c r="G48" s="9">
        <f t="shared" si="1"/>
        <v>31.599999999999998</v>
      </c>
      <c r="H48" s="9">
        <v>4</v>
      </c>
      <c r="I48" s="9" t="s">
        <v>43</v>
      </c>
      <c r="J48" s="9" t="s">
        <v>43</v>
      </c>
      <c r="K48" s="9" t="s">
        <v>43</v>
      </c>
      <c r="L48" s="9" t="s">
        <v>43</v>
      </c>
      <c r="M48" s="9" t="s">
        <v>18</v>
      </c>
    </row>
    <row r="49" spans="1:13" s="1" customFormat="1" ht="14.25">
      <c r="A49" s="5" t="s">
        <v>80</v>
      </c>
      <c r="B49" s="5" t="s">
        <v>81</v>
      </c>
      <c r="C49" s="5">
        <v>96.5</v>
      </c>
      <c r="D49" s="5">
        <v>73.9</v>
      </c>
      <c r="E49" s="10">
        <f t="shared" si="0"/>
        <v>56.8</v>
      </c>
      <c r="F49" s="6"/>
      <c r="G49" s="6">
        <f t="shared" si="1"/>
        <v>34.08</v>
      </c>
      <c r="H49" s="6">
        <v>2</v>
      </c>
      <c r="I49" s="6">
        <v>77.4</v>
      </c>
      <c r="J49" s="6">
        <f aca="true" t="shared" si="8" ref="J49:J59">I49*0.4</f>
        <v>30.960000000000004</v>
      </c>
      <c r="K49" s="6">
        <f aca="true" t="shared" si="9" ref="K49:K59">G49+J49</f>
        <v>65.04</v>
      </c>
      <c r="L49" s="6">
        <v>1</v>
      </c>
      <c r="M49" s="6" t="s">
        <v>16</v>
      </c>
    </row>
    <row r="50" spans="1:13" ht="15.75" customHeight="1">
      <c r="A50" s="7" t="s">
        <v>80</v>
      </c>
      <c r="B50" s="7" t="s">
        <v>82</v>
      </c>
      <c r="C50" s="7">
        <v>83</v>
      </c>
      <c r="D50" s="7">
        <v>76.5</v>
      </c>
      <c r="E50" s="8">
        <f t="shared" si="0"/>
        <v>53.166</v>
      </c>
      <c r="F50" s="9"/>
      <c r="G50" s="9">
        <f t="shared" si="1"/>
        <v>31.9</v>
      </c>
      <c r="H50" s="9">
        <v>3</v>
      </c>
      <c r="I50" s="9">
        <v>76.8</v>
      </c>
      <c r="J50" s="9">
        <f t="shared" si="8"/>
        <v>30.72</v>
      </c>
      <c r="K50" s="9">
        <f t="shared" si="9"/>
        <v>62.62</v>
      </c>
      <c r="L50" s="9">
        <v>2</v>
      </c>
      <c r="M50" s="9" t="s">
        <v>18</v>
      </c>
    </row>
    <row r="51" spans="1:13" s="1" customFormat="1" ht="14.25">
      <c r="A51" s="5" t="s">
        <v>83</v>
      </c>
      <c r="B51" s="5" t="s">
        <v>84</v>
      </c>
      <c r="C51" s="5">
        <v>98.5</v>
      </c>
      <c r="D51" s="5">
        <v>86</v>
      </c>
      <c r="E51" s="10">
        <f t="shared" si="0"/>
        <v>61.5</v>
      </c>
      <c r="F51" s="6"/>
      <c r="G51" s="6">
        <f t="shared" si="1"/>
        <v>36.9</v>
      </c>
      <c r="H51" s="6">
        <v>1</v>
      </c>
      <c r="I51" s="6">
        <v>78</v>
      </c>
      <c r="J51" s="6">
        <f t="shared" si="8"/>
        <v>31.200000000000003</v>
      </c>
      <c r="K51" s="6">
        <f t="shared" si="9"/>
        <v>68.1</v>
      </c>
      <c r="L51" s="6">
        <v>1</v>
      </c>
      <c r="M51" s="6" t="s">
        <v>16</v>
      </c>
    </row>
    <row r="52" spans="1:13" s="1" customFormat="1" ht="14.25">
      <c r="A52" s="5" t="s">
        <v>83</v>
      </c>
      <c r="B52" s="5" t="s">
        <v>85</v>
      </c>
      <c r="C52" s="5">
        <v>87.5</v>
      </c>
      <c r="D52" s="5">
        <v>82.3</v>
      </c>
      <c r="E52" s="10">
        <f t="shared" si="0"/>
        <v>56.6</v>
      </c>
      <c r="F52" s="6"/>
      <c r="G52" s="6">
        <f t="shared" si="1"/>
        <v>33.96</v>
      </c>
      <c r="H52" s="6">
        <v>2</v>
      </c>
      <c r="I52" s="6">
        <v>82.2</v>
      </c>
      <c r="J52" s="6">
        <f t="shared" si="8"/>
        <v>32.88</v>
      </c>
      <c r="K52" s="6">
        <f t="shared" si="9"/>
        <v>66.84</v>
      </c>
      <c r="L52" s="6">
        <v>2</v>
      </c>
      <c r="M52" s="6" t="s">
        <v>16</v>
      </c>
    </row>
    <row r="53" spans="1:13" ht="14.25">
      <c r="A53" s="7" t="s">
        <v>83</v>
      </c>
      <c r="B53" s="7" t="s">
        <v>86</v>
      </c>
      <c r="C53" s="7">
        <v>87.5</v>
      </c>
      <c r="D53" s="7">
        <v>81.9</v>
      </c>
      <c r="E53" s="8">
        <f t="shared" si="0"/>
        <v>56.466</v>
      </c>
      <c r="F53" s="9"/>
      <c r="G53" s="9">
        <f t="shared" si="1"/>
        <v>33.88</v>
      </c>
      <c r="H53" s="9">
        <v>3</v>
      </c>
      <c r="I53" s="9">
        <v>76.6</v>
      </c>
      <c r="J53" s="9">
        <f t="shared" si="8"/>
        <v>30.64</v>
      </c>
      <c r="K53" s="9">
        <f t="shared" si="9"/>
        <v>64.52000000000001</v>
      </c>
      <c r="L53" s="9">
        <v>3</v>
      </c>
      <c r="M53" s="9" t="s">
        <v>18</v>
      </c>
    </row>
    <row r="54" spans="1:13" ht="14.25">
      <c r="A54" s="7" t="s">
        <v>83</v>
      </c>
      <c r="B54" s="7" t="s">
        <v>87</v>
      </c>
      <c r="C54" s="7">
        <v>66</v>
      </c>
      <c r="D54" s="7">
        <v>97.1</v>
      </c>
      <c r="E54" s="8">
        <f t="shared" si="0"/>
        <v>54.366</v>
      </c>
      <c r="F54" s="9"/>
      <c r="G54" s="9">
        <f t="shared" si="1"/>
        <v>32.62</v>
      </c>
      <c r="H54" s="9">
        <v>4</v>
      </c>
      <c r="I54" s="9">
        <v>77.6</v>
      </c>
      <c r="J54" s="9">
        <f t="shared" si="8"/>
        <v>31.04</v>
      </c>
      <c r="K54" s="9">
        <f t="shared" si="9"/>
        <v>63.66</v>
      </c>
      <c r="L54" s="9">
        <v>4</v>
      </c>
      <c r="M54" s="9" t="s">
        <v>18</v>
      </c>
    </row>
    <row r="55" spans="1:13" ht="14.25">
      <c r="A55" s="7" t="s">
        <v>83</v>
      </c>
      <c r="B55" s="7" t="s">
        <v>88</v>
      </c>
      <c r="C55" s="7">
        <v>77</v>
      </c>
      <c r="D55" s="7">
        <v>84.7</v>
      </c>
      <c r="E55" s="9">
        <f t="shared" si="0"/>
        <v>53.9</v>
      </c>
      <c r="F55" s="9"/>
      <c r="G55" s="9">
        <f t="shared" si="1"/>
        <v>32.339999999999996</v>
      </c>
      <c r="H55" s="9">
        <v>5</v>
      </c>
      <c r="I55" s="9">
        <v>73.2</v>
      </c>
      <c r="J55" s="9">
        <f t="shared" si="8"/>
        <v>29.28</v>
      </c>
      <c r="K55" s="9">
        <f t="shared" si="9"/>
        <v>61.62</v>
      </c>
      <c r="L55" s="9">
        <v>5</v>
      </c>
      <c r="M55" s="9" t="s">
        <v>18</v>
      </c>
    </row>
    <row r="56" spans="1:13" s="1" customFormat="1" ht="14.25">
      <c r="A56" s="5" t="s">
        <v>89</v>
      </c>
      <c r="B56" s="5" t="s">
        <v>90</v>
      </c>
      <c r="C56" s="5">
        <v>80.5</v>
      </c>
      <c r="D56" s="5">
        <v>96.4</v>
      </c>
      <c r="E56" s="10">
        <f t="shared" si="0"/>
        <v>58.966</v>
      </c>
      <c r="F56" s="6"/>
      <c r="G56" s="6">
        <f t="shared" si="1"/>
        <v>35.38</v>
      </c>
      <c r="H56" s="6">
        <v>3</v>
      </c>
      <c r="I56" s="6">
        <v>83.2</v>
      </c>
      <c r="J56" s="6">
        <f t="shared" si="8"/>
        <v>33.28</v>
      </c>
      <c r="K56" s="6">
        <f t="shared" si="9"/>
        <v>68.66</v>
      </c>
      <c r="L56" s="6">
        <v>1</v>
      </c>
      <c r="M56" s="6" t="s">
        <v>16</v>
      </c>
    </row>
    <row r="57" spans="1:13" ht="14.25">
      <c r="A57" s="7" t="s">
        <v>89</v>
      </c>
      <c r="B57" s="7" t="s">
        <v>91</v>
      </c>
      <c r="C57" s="7">
        <v>79</v>
      </c>
      <c r="D57" s="7">
        <v>99.2</v>
      </c>
      <c r="E57" s="8">
        <f t="shared" si="0"/>
        <v>59.4</v>
      </c>
      <c r="F57" s="9"/>
      <c r="G57" s="9">
        <f t="shared" si="1"/>
        <v>35.64</v>
      </c>
      <c r="H57" s="9">
        <v>1</v>
      </c>
      <c r="I57" s="9">
        <v>79</v>
      </c>
      <c r="J57" s="9">
        <f t="shared" si="8"/>
        <v>31.6</v>
      </c>
      <c r="K57" s="9">
        <f t="shared" si="9"/>
        <v>67.24000000000001</v>
      </c>
      <c r="L57" s="9">
        <v>2</v>
      </c>
      <c r="M57" s="9" t="s">
        <v>18</v>
      </c>
    </row>
    <row r="58" spans="1:13" ht="14.25">
      <c r="A58" s="7" t="s">
        <v>89</v>
      </c>
      <c r="B58" s="7" t="s">
        <v>92</v>
      </c>
      <c r="C58" s="7">
        <v>103.5</v>
      </c>
      <c r="D58" s="7">
        <v>73.7</v>
      </c>
      <c r="E58" s="9">
        <f t="shared" si="0"/>
        <v>59.066</v>
      </c>
      <c r="F58" s="9"/>
      <c r="G58" s="9">
        <f t="shared" si="1"/>
        <v>35.44</v>
      </c>
      <c r="H58" s="9">
        <v>2</v>
      </c>
      <c r="I58" s="9">
        <v>74</v>
      </c>
      <c r="J58" s="9">
        <f t="shared" si="8"/>
        <v>29.6</v>
      </c>
      <c r="K58" s="9">
        <f t="shared" si="9"/>
        <v>65.03999999999999</v>
      </c>
      <c r="L58" s="9">
        <v>3</v>
      </c>
      <c r="M58" s="9" t="s">
        <v>18</v>
      </c>
    </row>
    <row r="59" spans="1:13" s="1" customFormat="1" ht="14.25">
      <c r="A59" s="5" t="s">
        <v>93</v>
      </c>
      <c r="B59" s="5" t="s">
        <v>94</v>
      </c>
      <c r="C59" s="5">
        <v>86</v>
      </c>
      <c r="D59" s="5">
        <v>67.2</v>
      </c>
      <c r="E59" s="6">
        <f t="shared" si="0"/>
        <v>51.066</v>
      </c>
      <c r="F59" s="6"/>
      <c r="G59" s="6">
        <f t="shared" si="1"/>
        <v>30.639999999999997</v>
      </c>
      <c r="H59" s="6">
        <v>1</v>
      </c>
      <c r="I59" s="6">
        <v>83.4</v>
      </c>
      <c r="J59" s="6">
        <f t="shared" si="8"/>
        <v>33.36000000000001</v>
      </c>
      <c r="K59" s="6">
        <f t="shared" si="9"/>
        <v>64</v>
      </c>
      <c r="L59" s="6">
        <v>1</v>
      </c>
      <c r="M59" s="6" t="s">
        <v>16</v>
      </c>
    </row>
  </sheetData>
  <sheetProtection/>
  <autoFilter ref="A2:M59">
    <sortState ref="A3:M59">
      <sortCondition sortBy="value" ref="A3:A59"/>
    </sortState>
  </autoFilter>
  <mergeCells count="1">
    <mergeCell ref="A1:M1"/>
  </mergeCells>
  <printOptions/>
  <pageMargins left="0.7513888888888889" right="0.7513888888888889" top="0.5118055555555555" bottom="0.3145833333333333" header="0.3541666666666667" footer="0.19652777777777777"/>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dcterms:created xsi:type="dcterms:W3CDTF">2019-11-19T07:29:54Z</dcterms:created>
  <dcterms:modified xsi:type="dcterms:W3CDTF">2019-12-31T09:06:21Z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