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1840" windowHeight="106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<sst xmlns="http://schemas.openxmlformats.org/spreadsheetml/2006/main" count="354" uniqueCount="192">
  <si>
    <t>姓名</t>
  </si>
  <si>
    <t>报考单位</t>
  </si>
  <si>
    <t>报考单位编码</t>
  </si>
  <si>
    <t>报考职位</t>
  </si>
  <si>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</si>
  <si>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</si>
  <si>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</si>
  <si>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</si>
  <si>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</si>
  <si>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</si>
  <si>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</si>
  <si>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</si>
  <si>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</si>
  <si>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</si>
  <si>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</si>
  <si>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</si>
  <si>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</si>
  <si>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折合成绩</t>
  </si>
  <si>
    <t>笔试总成绩</t>
  </si>
  <si>
    <t>折合后笔试总成绩</t>
  </si>
  <si>
    <t>面试成绩</t>
  </si>
  <si>
    <t>折合后面试成绩</t>
  </si>
  <si>
    <r>
      <t>职位</t>
    </r>
    <r>
      <rPr>
        <b/>
        <sz val="12"/>
        <rFont val="Arial"/>
        <family val="2"/>
      </rPr>
      <t xml:space="preserve">     </t>
    </r>
    <r>
      <rPr>
        <b/>
        <sz val="12"/>
        <rFont val="宋体"/>
        <family val="0"/>
      </rPr>
      <t>编码</t>
    </r>
  </si>
  <si>
    <t>陈林林</t>
  </si>
  <si>
    <t>内江市高级技工学校</t>
  </si>
  <si>
    <t>办公室工作人员</t>
  </si>
  <si>
    <t>1912219034119</t>
  </si>
  <si>
    <t>罗铭扬</t>
  </si>
  <si>
    <t>1912219034312</t>
  </si>
  <si>
    <t>综合知识</t>
  </si>
  <si>
    <t>曾米雪</t>
  </si>
  <si>
    <t>市第一社会福利院</t>
  </si>
  <si>
    <t>办公室工作人员</t>
  </si>
  <si>
    <t>1912219044323</t>
  </si>
  <si>
    <t>刘潇枭</t>
  </si>
  <si>
    <t>1912219063021</t>
  </si>
  <si>
    <t>鲁建迪</t>
  </si>
  <si>
    <t>1912219053605</t>
  </si>
  <si>
    <t>何禹亨</t>
  </si>
  <si>
    <t>市第二社会福利院</t>
  </si>
  <si>
    <t>工作人员</t>
  </si>
  <si>
    <t>1912219023229</t>
  </si>
  <si>
    <t>朱茂强</t>
  </si>
  <si>
    <t>9011103</t>
  </si>
  <si>
    <t>1912219025224</t>
  </si>
  <si>
    <t>蒋裕一</t>
  </si>
  <si>
    <t>1912219061314</t>
  </si>
  <si>
    <t>李俊超</t>
  </si>
  <si>
    <t>1912219050521</t>
  </si>
  <si>
    <t>查福明</t>
  </si>
  <si>
    <t>9011104</t>
  </si>
  <si>
    <t>1912219051614</t>
  </si>
  <si>
    <t>翟鹏</t>
  </si>
  <si>
    <t>1912219036822</t>
  </si>
  <si>
    <t>刘杰夫</t>
  </si>
  <si>
    <t>市儿童福利院</t>
  </si>
  <si>
    <t>康复治疗管理</t>
  </si>
  <si>
    <t>1912219021315</t>
  </si>
  <si>
    <t>李小林</t>
  </si>
  <si>
    <t>9011202</t>
  </si>
  <si>
    <t>1912219024811</t>
  </si>
  <si>
    <t>胡晓武</t>
  </si>
  <si>
    <t>1912219061621</t>
  </si>
  <si>
    <t>杨乔</t>
  </si>
  <si>
    <t>市低收入家庭认定指导服务中心</t>
  </si>
  <si>
    <t>会计</t>
  </si>
  <si>
    <t>1912219023101</t>
  </si>
  <si>
    <t>唐凤娇</t>
  </si>
  <si>
    <t>9011301</t>
  </si>
  <si>
    <t>1912219055523</t>
  </si>
  <si>
    <t>吴函钰</t>
  </si>
  <si>
    <t>1912219041008</t>
  </si>
  <si>
    <t>曾琪</t>
  </si>
  <si>
    <t>市救助站</t>
  </si>
  <si>
    <t>社会工作人员</t>
  </si>
  <si>
    <t>1912219041009</t>
  </si>
  <si>
    <t>刘双双</t>
  </si>
  <si>
    <t>1912219032109</t>
  </si>
  <si>
    <t>谭浪平</t>
  </si>
  <si>
    <t>1912219024529</t>
  </si>
  <si>
    <t>阚能涛</t>
  </si>
  <si>
    <t>1912219031402</t>
  </si>
  <si>
    <t>陈平</t>
  </si>
  <si>
    <t>1912219051515</t>
  </si>
  <si>
    <t>王磊</t>
  </si>
  <si>
    <t>9011402</t>
  </si>
  <si>
    <t>1912219022829</t>
  </si>
  <si>
    <t>潘皓</t>
  </si>
  <si>
    <t>内江广播电视台</t>
  </si>
  <si>
    <t>9011501</t>
  </si>
  <si>
    <t>编辑记者</t>
  </si>
  <si>
    <t>1912219021726</t>
  </si>
  <si>
    <t>80.50</t>
  </si>
  <si>
    <t>72.25</t>
  </si>
  <si>
    <t>82.00</t>
  </si>
  <si>
    <t>邓佳俊</t>
  </si>
  <si>
    <t>1912219036209</t>
  </si>
  <si>
    <t>71.00</t>
  </si>
  <si>
    <t>87.10</t>
  </si>
  <si>
    <t>李妍霈</t>
  </si>
  <si>
    <t>1912219064803</t>
  </si>
  <si>
    <t>72.00</t>
  </si>
  <si>
    <t>84.16</t>
  </si>
  <si>
    <t>蒋小辉</t>
  </si>
  <si>
    <t>1912219030612</t>
  </si>
  <si>
    <t>73.00</t>
  </si>
  <si>
    <t>68.00</t>
  </si>
  <si>
    <t>83.20</t>
  </si>
  <si>
    <t>江于同</t>
  </si>
  <si>
    <t>1912219034430</t>
  </si>
  <si>
    <t>72.50</t>
  </si>
  <si>
    <t>68.75</t>
  </si>
  <si>
    <t>82.56</t>
  </si>
  <si>
    <t>何彩霞</t>
  </si>
  <si>
    <t>1912219025307</t>
  </si>
  <si>
    <t>67.50</t>
  </si>
  <si>
    <t>81.30</t>
  </si>
  <si>
    <t>何张强</t>
  </si>
  <si>
    <t>1912219033317</t>
  </si>
  <si>
    <t>70.00</t>
  </si>
  <si>
    <t>63.25</t>
  </si>
  <si>
    <t>83.42</t>
  </si>
  <si>
    <t>56.25</t>
  </si>
  <si>
    <t>67.00</t>
  </si>
  <si>
    <t>王嘉庆</t>
  </si>
  <si>
    <t>9011502</t>
  </si>
  <si>
    <t>播音主持</t>
  </si>
  <si>
    <t>1912219063510</t>
  </si>
  <si>
    <t>71.50</t>
  </si>
  <si>
    <t>73.75</t>
  </si>
  <si>
    <t>陶珍</t>
  </si>
  <si>
    <t>1912219021017</t>
  </si>
  <si>
    <t>70.25</t>
  </si>
  <si>
    <t>史蒙越</t>
  </si>
  <si>
    <t>1912219061027</t>
  </si>
  <si>
    <t>65.50</t>
  </si>
  <si>
    <t>64.50</t>
  </si>
  <si>
    <t>曹畅</t>
  </si>
  <si>
    <t>1912219036522</t>
  </si>
  <si>
    <t>69.50</t>
  </si>
  <si>
    <t>项月思</t>
  </si>
  <si>
    <t>1912219063809</t>
  </si>
  <si>
    <t>68.50</t>
  </si>
  <si>
    <t>58.50</t>
  </si>
  <si>
    <t>阴华奇</t>
  </si>
  <si>
    <t>1912219054913</t>
  </si>
  <si>
    <t>57.75</t>
  </si>
  <si>
    <t>谭敬于</t>
  </si>
  <si>
    <t>1912219033909</t>
  </si>
  <si>
    <t>60.25</t>
  </si>
  <si>
    <t>王佳</t>
  </si>
  <si>
    <t>1912219032622</t>
  </si>
  <si>
    <t>59.75</t>
  </si>
  <si>
    <t>高诚</t>
  </si>
  <si>
    <t>1912219053705</t>
  </si>
  <si>
    <t>48.50</t>
  </si>
  <si>
    <t>龚  航</t>
  </si>
  <si>
    <t>市房产交易所</t>
  </si>
  <si>
    <t>9010401</t>
  </si>
  <si>
    <t>外业（测绘）</t>
  </si>
  <si>
    <t>1912219035602</t>
  </si>
  <si>
    <t>甘  乐</t>
  </si>
  <si>
    <t>1912219042306</t>
  </si>
  <si>
    <t>陈  丹</t>
  </si>
  <si>
    <t>内江新城建设推进中心</t>
  </si>
  <si>
    <t>9010501</t>
  </si>
  <si>
    <t>项目管理</t>
  </si>
  <si>
    <t>1912219024620</t>
  </si>
  <si>
    <t>熊鸿臆</t>
  </si>
  <si>
    <t>1912219023111</t>
  </si>
  <si>
    <t>林文龙</t>
  </si>
  <si>
    <t>1912219061227</t>
  </si>
  <si>
    <t>唐淑琳</t>
  </si>
  <si>
    <t>1912219023827</t>
  </si>
  <si>
    <t>李负强</t>
  </si>
  <si>
    <t>1912219032820</t>
  </si>
  <si>
    <t>宋其颖</t>
  </si>
  <si>
    <t>9010502</t>
  </si>
  <si>
    <t>1912219032730</t>
  </si>
  <si>
    <t>钟  兵</t>
  </si>
  <si>
    <t>1912219030305</t>
  </si>
  <si>
    <t>王雪梦</t>
  </si>
  <si>
    <t>1912219031319</t>
  </si>
  <si>
    <t>易琳昕</t>
  </si>
  <si>
    <t>市房屋征收补偿安置中心</t>
  </si>
  <si>
    <t>9010601</t>
  </si>
  <si>
    <t>规划建设</t>
  </si>
  <si>
    <t>1912219055715</t>
  </si>
  <si>
    <t>李仕华</t>
  </si>
  <si>
    <t>1912219034930</t>
  </si>
  <si>
    <t>内江市高级技工学校</t>
  </si>
  <si>
    <r>
      <t>2019</t>
    </r>
    <r>
      <rPr>
        <b/>
        <sz val="12"/>
        <rFont val="宋体"/>
        <family val="0"/>
      </rPr>
      <t>年下半年内江市市本级部分事业单位公开考聘工作人员总成绩及排名一览表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</si>
</sst>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0_);\(0.00\)"/>
    <numFmt numFmtId="180" formatCode="0.00;[Red]0.00"/>
  </numFmts>
  <fonts count="44">
    <font>
      <sz val="12"/>
      <name val="宋体"/>
      <family val="0"/>
    </font>
    <font>
      <b/>
      <sz val="12"/>
      <name val="宋体"/>
      <family val="0"/>
    </font>
    <font>
      <b/>
      <sz val="12"/>
      <name val="Arial"/>
      <family val="2"/>
    </font>
    <font>
      <sz val="9"/>
      <name val="宋体"/>
      <family val="0"/>
    </font>
    <font>
      <sz val="10"/>
      <name val="宋体"/>
      <family val="0"/>
    </font>
    <font>
      <sz val="10"/>
      <color indexed="8"/>
      <name val="宋体"/>
      <family val="0"/>
    </font>
    <font>
      <sz val="11"/>
      <color indexed="8"/>
      <name val="宋体"/>
      <family val="0"/>
    </font>
    <font>
      <sz val="10"/>
      <name val="Arial"/>
      <family val="2"/>
    </font>
    <font>
      <sz val="12"/>
      <color indexed="8"/>
      <name val="宋体"/>
      <family val="0"/>
    </font>
    <font>
      <sz val="8"/>
      <color indexed="8"/>
      <name val="宋体"/>
      <family val="0"/>
    </font>
    <font>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6" fillId="0" borderId="0">
      <alignment vertical="center"/>
      <protection/>
    </xf>
    <xf numFmtId="0" fontId="6" fillId="0" borderId="0">
      <alignment vertical="center"/>
      <protection/>
    </xf>
    <xf numFmtId="0" fontId="7" fillId="0" borderId="0">
      <alignment/>
      <protection/>
    </xf>
    <xf numFmtId="0" fontId="3"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40">
    <xf numFmtId="0" fontId="0" fillId="0" borderId="0" xfId="0" applyAlignment="1">
      <alignment vertical="center"/>
    </xf>
    <xf numFmtId="49" fontId="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xf>
    <xf numFmtId="0" fontId="5" fillId="33" borderId="10" xfId="0" applyFont="1" applyFill="1" applyBorder="1" applyAlignment="1">
      <alignment horizontal="center" vertical="center" wrapText="1"/>
    </xf>
    <xf numFmtId="178" fontId="5" fillId="0" borderId="10" xfId="42" applyNumberFormat="1" applyFont="1" applyBorder="1" applyAlignment="1">
      <alignment horizontal="center" vertical="center" wrapText="1"/>
      <protection/>
    </xf>
    <xf numFmtId="0" fontId="8"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2" fontId="4" fillId="0" borderId="10" xfId="0" applyNumberFormat="1" applyFont="1" applyFill="1" applyBorder="1" applyAlignment="1">
      <alignment horizontal="left" vertical="center"/>
    </xf>
    <xf numFmtId="0" fontId="4" fillId="0" borderId="10" xfId="0" applyFont="1" applyBorder="1" applyAlignment="1">
      <alignment horizontal="left" vertical="center" wrapText="1"/>
    </xf>
    <xf numFmtId="0" fontId="4" fillId="0" borderId="10" xfId="0" applyNumberFormat="1" applyFont="1" applyFill="1" applyBorder="1" applyAlignment="1">
      <alignment horizontal="left" vertical="center" wrapText="1"/>
    </xf>
    <xf numFmtId="177" fontId="4" fillId="0" borderId="10" xfId="42" applyNumberFormat="1" applyFont="1" applyFill="1" applyBorder="1" applyAlignment="1">
      <alignment horizontal="left" vertical="center" wrapText="1"/>
      <protection/>
    </xf>
    <xf numFmtId="177" fontId="4" fillId="0" borderId="10" xfId="43" applyNumberFormat="1" applyFont="1" applyFill="1" applyBorder="1" applyAlignment="1">
      <alignment horizontal="left" vertical="center" wrapText="1"/>
      <protection/>
    </xf>
    <xf numFmtId="177"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49" fontId="4" fillId="0" borderId="10" xfId="0" applyNumberFormat="1" applyFont="1" applyBorder="1" applyAlignment="1">
      <alignment horizontal="left" vertical="center" wrapText="1"/>
    </xf>
    <xf numFmtId="177" fontId="4" fillId="0" borderId="10" xfId="0" applyNumberFormat="1" applyFont="1" applyFill="1" applyBorder="1" applyAlignment="1">
      <alignment horizontal="left" vertical="center"/>
    </xf>
    <xf numFmtId="0" fontId="4" fillId="0" borderId="10" xfId="0" applyFont="1" applyFill="1" applyBorder="1" applyAlignment="1">
      <alignment horizontal="center" vertical="center" wrapText="1"/>
    </xf>
    <xf numFmtId="0" fontId="5" fillId="0" borderId="11" xfId="0" applyFont="1" applyBorder="1" applyAlignment="1">
      <alignment horizontal="left" vertical="center" wrapText="1"/>
    </xf>
    <xf numFmtId="177" fontId="4" fillId="0" borderId="10" xfId="0" applyNumberFormat="1"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178" fontId="5" fillId="33" borderId="10" xfId="0" applyNumberFormat="1" applyFont="1" applyFill="1" applyBorder="1" applyAlignment="1">
      <alignment horizontal="left" vertical="center" wrapText="1"/>
    </xf>
    <xf numFmtId="178" fontId="5" fillId="0" borderId="10" xfId="0" applyNumberFormat="1" applyFont="1" applyBorder="1" applyAlignment="1">
      <alignment horizontal="left" vertical="center" wrapText="1"/>
    </xf>
    <xf numFmtId="178" fontId="5" fillId="0" borderId="10" xfId="42" applyNumberFormat="1" applyFont="1" applyBorder="1" applyAlignment="1">
      <alignment horizontal="left" vertical="center" wrapText="1"/>
      <protection/>
    </xf>
    <xf numFmtId="0" fontId="10" fillId="0" borderId="10" xfId="0" applyFont="1" applyFill="1" applyBorder="1" applyAlignment="1" quotePrefix="1">
      <alignment horizontal="left" vertical="center"/>
    </xf>
    <xf numFmtId="0" fontId="10" fillId="0" borderId="10" xfId="0" applyFont="1" applyFill="1" applyBorder="1" applyAlignment="1">
      <alignment horizontal="left" vertical="center"/>
    </xf>
    <xf numFmtId="49" fontId="9" fillId="0" borderId="10" xfId="0" applyNumberFormat="1" applyFont="1" applyBorder="1" applyAlignment="1">
      <alignment horizontal="left" vertical="center" wrapText="1"/>
    </xf>
    <xf numFmtId="0" fontId="9" fillId="33"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5" xfId="40"/>
    <cellStyle name="常规 6" xfId="41"/>
    <cellStyle name="常规_Sheet1" xfId="42"/>
    <cellStyle name="常规_Sheet1_1"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4"/>
  <sheetViews>
    <sheetView tabSelected="1" zoomScalePageLayoutView="0" workbookViewId="0" topLeftCell="A1">
      <selection activeCell="F54" sqref="F54"/>
    </sheetView>
  </sheetViews>
  <sheetFormatPr defaultColWidth="9.00390625" defaultRowHeight="14.25"/>
  <cols>
    <col min="1" max="1" width="6.00390625" style="0" customWidth="1"/>
    <col min="2" max="2" width="10.625" style="0" customWidth="1"/>
    <col min="3" max="3" width="5.125" style="0" customWidth="1"/>
    <col min="4" max="4" width="6.625" style="0" customWidth="1"/>
    <col min="5" max="5" width="11.125" style="0" customWidth="1"/>
    <col min="6" max="6" width="10.50390625" style="0" customWidth="1"/>
    <col min="7" max="7" width="6.875" style="0" customWidth="1"/>
    <col min="8" max="11" width="5.875" style="0" customWidth="1"/>
    <col min="12" max="12" width="5.00390625" style="0" customWidth="1"/>
    <col min="13" max="17" width="5.875" style="0" customWidth="1"/>
    <col min="18" max="18" width="3.375" style="0" customWidth="1"/>
    <col min="19" max="19" width="3.50390625" style="0" customWidth="1"/>
  </cols>
  <sheetData>
    <row r="1" spans="1:19" ht="30.75" customHeight="1">
      <c r="A1" s="39" t="s">
        <v>191</v>
      </c>
      <c r="B1" s="39"/>
      <c r="C1" s="39"/>
      <c r="D1" s="39"/>
      <c r="E1" s="39"/>
      <c r="F1" s="39"/>
      <c r="G1" s="39"/>
      <c r="H1" s="39"/>
      <c r="I1" s="39"/>
      <c r="J1" s="39"/>
      <c r="K1" s="39"/>
      <c r="L1" s="39"/>
      <c r="M1" s="39"/>
      <c r="N1" s="39"/>
      <c r="O1" s="39"/>
      <c r="P1" s="39"/>
      <c r="Q1" s="39"/>
      <c r="R1" s="39"/>
      <c r="S1" s="39"/>
    </row>
    <row r="2" spans="1:19" ht="46.5" customHeight="1">
      <c r="A2" s="38" t="s">
        <v>0</v>
      </c>
      <c r="B2" s="37" t="s">
        <v>1</v>
      </c>
      <c r="C2" s="37" t="s">
        <v>2</v>
      </c>
      <c r="D2" s="37" t="s">
        <v>22</v>
      </c>
      <c r="E2" s="38" t="s">
        <v>3</v>
      </c>
      <c r="F2" s="37" t="s">
        <v>4</v>
      </c>
      <c r="G2" s="37" t="s">
        <v>5</v>
      </c>
      <c r="H2" s="37" t="s">
        <v>6</v>
      </c>
      <c r="I2" s="38"/>
      <c r="J2" s="37" t="s">
        <v>7</v>
      </c>
      <c r="K2" s="38"/>
      <c r="L2" s="37" t="s">
        <v>8</v>
      </c>
      <c r="M2" s="37" t="s">
        <v>9</v>
      </c>
      <c r="N2" s="37"/>
      <c r="O2" s="37" t="s">
        <v>10</v>
      </c>
      <c r="P2" s="37"/>
      <c r="Q2" s="37" t="s">
        <v>11</v>
      </c>
      <c r="R2" s="37" t="s">
        <v>12</v>
      </c>
      <c r="S2" s="37" t="s">
        <v>13</v>
      </c>
    </row>
    <row r="3" spans="1:19" ht="57" customHeight="1">
      <c r="A3" s="38"/>
      <c r="B3" s="37"/>
      <c r="C3" s="37"/>
      <c r="D3" s="38"/>
      <c r="E3" s="38"/>
      <c r="F3" s="37"/>
      <c r="G3" s="37"/>
      <c r="H3" s="1" t="s">
        <v>14</v>
      </c>
      <c r="I3" s="1" t="s">
        <v>15</v>
      </c>
      <c r="J3" s="1" t="s">
        <v>16</v>
      </c>
      <c r="K3" s="1" t="s">
        <v>17</v>
      </c>
      <c r="L3" s="38"/>
      <c r="M3" s="1" t="s">
        <v>18</v>
      </c>
      <c r="N3" s="1" t="s">
        <v>19</v>
      </c>
      <c r="O3" s="1" t="s">
        <v>20</v>
      </c>
      <c r="P3" s="1" t="s">
        <v>21</v>
      </c>
      <c r="Q3" s="37"/>
      <c r="R3" s="37"/>
      <c r="S3" s="37"/>
    </row>
    <row r="4" spans="1:19" ht="22.5" customHeight="1">
      <c r="A4" s="3" t="s">
        <v>23</v>
      </c>
      <c r="B4" s="36" t="s">
        <v>190</v>
      </c>
      <c r="C4" s="31">
        <v>90109</v>
      </c>
      <c r="D4" s="31">
        <v>9010901</v>
      </c>
      <c r="E4" s="33" t="s">
        <v>25</v>
      </c>
      <c r="F4" s="30" t="s">
        <v>26</v>
      </c>
      <c r="G4" s="36" t="s">
        <v>29</v>
      </c>
      <c r="H4" s="25">
        <v>76</v>
      </c>
      <c r="I4" s="25">
        <v>76</v>
      </c>
      <c r="J4" s="25"/>
      <c r="K4" s="26"/>
      <c r="L4" s="26"/>
      <c r="M4" s="25">
        <v>76</v>
      </c>
      <c r="N4" s="27">
        <v>45.6</v>
      </c>
      <c r="O4" s="27">
        <v>61.75</v>
      </c>
      <c r="P4" s="27">
        <f>O4*0.4</f>
        <v>24.700000000000003</v>
      </c>
      <c r="Q4" s="4">
        <f aca="true" t="shared" si="0" ref="Q4:Q35">N4+P4</f>
        <v>70.30000000000001</v>
      </c>
      <c r="R4" s="5">
        <v>1</v>
      </c>
      <c r="S4" s="6"/>
    </row>
    <row r="5" spans="1:19" ht="22.5" customHeight="1">
      <c r="A5" s="3" t="s">
        <v>27</v>
      </c>
      <c r="B5" s="36" t="s">
        <v>24</v>
      </c>
      <c r="C5" s="31">
        <v>90109</v>
      </c>
      <c r="D5" s="31">
        <v>9010901</v>
      </c>
      <c r="E5" s="33" t="s">
        <v>25</v>
      </c>
      <c r="F5" s="30" t="s">
        <v>28</v>
      </c>
      <c r="G5" s="36" t="s">
        <v>29</v>
      </c>
      <c r="H5" s="25">
        <v>73.5</v>
      </c>
      <c r="I5" s="25">
        <v>73.5</v>
      </c>
      <c r="J5" s="25"/>
      <c r="K5" s="26"/>
      <c r="L5" s="26"/>
      <c r="M5" s="25">
        <v>73.5</v>
      </c>
      <c r="N5" s="27">
        <v>44.1</v>
      </c>
      <c r="O5" s="27">
        <v>61.95</v>
      </c>
      <c r="P5" s="27">
        <f>O5*0.4</f>
        <v>24.78</v>
      </c>
      <c r="Q5" s="4">
        <f t="shared" si="0"/>
        <v>68.88</v>
      </c>
      <c r="R5" s="5">
        <v>2</v>
      </c>
      <c r="S5" s="7"/>
    </row>
    <row r="6" spans="1:19" ht="22.5" customHeight="1">
      <c r="A6" s="18" t="s">
        <v>30</v>
      </c>
      <c r="B6" s="34" t="s">
        <v>31</v>
      </c>
      <c r="C6" s="32">
        <v>90110</v>
      </c>
      <c r="D6" s="32">
        <v>9011001</v>
      </c>
      <c r="E6" s="34" t="s">
        <v>32</v>
      </c>
      <c r="F6" s="28" t="s">
        <v>33</v>
      </c>
      <c r="G6" s="36" t="s">
        <v>29</v>
      </c>
      <c r="H6" s="9">
        <v>77.5</v>
      </c>
      <c r="I6" s="9">
        <v>77.5</v>
      </c>
      <c r="J6" s="10"/>
      <c r="K6" s="10"/>
      <c r="L6" s="11"/>
      <c r="M6" s="12">
        <f aca="true" t="shared" si="1" ref="M6:M26">H6+L6</f>
        <v>77.5</v>
      </c>
      <c r="N6" s="12">
        <f aca="true" t="shared" si="2" ref="N6:N26">M6*0.6</f>
        <v>46.5</v>
      </c>
      <c r="O6" s="13">
        <v>86.1</v>
      </c>
      <c r="P6" s="14">
        <f aca="true" t="shared" si="3" ref="P6:P26">O6*0.4</f>
        <v>34.44</v>
      </c>
      <c r="Q6" s="14">
        <f t="shared" si="0"/>
        <v>80.94</v>
      </c>
      <c r="R6" s="15">
        <v>1</v>
      </c>
      <c r="S6" s="16"/>
    </row>
    <row r="7" spans="1:19" ht="22.5" customHeight="1">
      <c r="A7" s="18" t="s">
        <v>34</v>
      </c>
      <c r="B7" s="34" t="s">
        <v>31</v>
      </c>
      <c r="C7" s="32">
        <v>90110</v>
      </c>
      <c r="D7" s="32">
        <v>9011001</v>
      </c>
      <c r="E7" s="34" t="s">
        <v>32</v>
      </c>
      <c r="F7" s="28" t="s">
        <v>35</v>
      </c>
      <c r="G7" s="36" t="s">
        <v>29</v>
      </c>
      <c r="H7" s="17">
        <v>76</v>
      </c>
      <c r="I7" s="17">
        <v>76</v>
      </c>
      <c r="J7" s="10"/>
      <c r="K7" s="10"/>
      <c r="L7" s="8"/>
      <c r="M7" s="12">
        <f t="shared" si="1"/>
        <v>76</v>
      </c>
      <c r="N7" s="12">
        <f t="shared" si="2"/>
        <v>45.6</v>
      </c>
      <c r="O7" s="13">
        <v>87.6</v>
      </c>
      <c r="P7" s="14">
        <f t="shared" si="3"/>
        <v>35.04</v>
      </c>
      <c r="Q7" s="14">
        <f t="shared" si="0"/>
        <v>80.64</v>
      </c>
      <c r="R7" s="18">
        <v>2</v>
      </c>
      <c r="S7" s="10"/>
    </row>
    <row r="8" spans="1:19" ht="22.5" customHeight="1">
      <c r="A8" s="18" t="s">
        <v>36</v>
      </c>
      <c r="B8" s="34" t="s">
        <v>31</v>
      </c>
      <c r="C8" s="32">
        <v>90110</v>
      </c>
      <c r="D8" s="32">
        <v>9011001</v>
      </c>
      <c r="E8" s="34" t="s">
        <v>32</v>
      </c>
      <c r="F8" s="28" t="s">
        <v>37</v>
      </c>
      <c r="G8" s="36" t="s">
        <v>29</v>
      </c>
      <c r="H8" s="17">
        <v>72</v>
      </c>
      <c r="I8" s="17">
        <v>72</v>
      </c>
      <c r="J8" s="10"/>
      <c r="K8" s="10"/>
      <c r="L8" s="17">
        <v>4</v>
      </c>
      <c r="M8" s="12">
        <f t="shared" si="1"/>
        <v>76</v>
      </c>
      <c r="N8" s="12">
        <f t="shared" si="2"/>
        <v>45.6</v>
      </c>
      <c r="O8" s="13">
        <v>84.2</v>
      </c>
      <c r="P8" s="14">
        <f t="shared" si="3"/>
        <v>33.68</v>
      </c>
      <c r="Q8" s="14">
        <f t="shared" si="0"/>
        <v>79.28</v>
      </c>
      <c r="R8" s="15">
        <v>3</v>
      </c>
      <c r="S8" s="10"/>
    </row>
    <row r="9" spans="1:19" ht="22.5" customHeight="1">
      <c r="A9" s="24" t="s">
        <v>38</v>
      </c>
      <c r="B9" s="35" t="s">
        <v>39</v>
      </c>
      <c r="C9" s="32">
        <v>90111</v>
      </c>
      <c r="D9" s="29">
        <v>9011103</v>
      </c>
      <c r="E9" s="35" t="s">
        <v>40</v>
      </c>
      <c r="F9" s="29" t="s">
        <v>41</v>
      </c>
      <c r="G9" s="36" t="s">
        <v>29</v>
      </c>
      <c r="H9" s="17">
        <v>78.5</v>
      </c>
      <c r="I9" s="17">
        <v>78.5</v>
      </c>
      <c r="J9" s="10"/>
      <c r="K9" s="10"/>
      <c r="L9" s="8"/>
      <c r="M9" s="12">
        <f t="shared" si="1"/>
        <v>78.5</v>
      </c>
      <c r="N9" s="12">
        <f t="shared" si="2"/>
        <v>47.1</v>
      </c>
      <c r="O9" s="13">
        <v>84</v>
      </c>
      <c r="P9" s="14">
        <f t="shared" si="3"/>
        <v>33.6</v>
      </c>
      <c r="Q9" s="14">
        <f t="shared" si="0"/>
        <v>80.7</v>
      </c>
      <c r="R9" s="18">
        <v>1</v>
      </c>
      <c r="S9" s="19"/>
    </row>
    <row r="10" spans="1:19" ht="22.5" customHeight="1">
      <c r="A10" s="24" t="s">
        <v>42</v>
      </c>
      <c r="B10" s="35" t="s">
        <v>39</v>
      </c>
      <c r="C10" s="32">
        <v>90111</v>
      </c>
      <c r="D10" s="29" t="s">
        <v>43</v>
      </c>
      <c r="E10" s="35" t="s">
        <v>40</v>
      </c>
      <c r="F10" s="29" t="s">
        <v>44</v>
      </c>
      <c r="G10" s="36" t="s">
        <v>29</v>
      </c>
      <c r="H10" s="17">
        <v>78</v>
      </c>
      <c r="I10" s="17">
        <v>78</v>
      </c>
      <c r="J10" s="10"/>
      <c r="K10" s="10"/>
      <c r="L10" s="8"/>
      <c r="M10" s="12">
        <f>H10+L10</f>
        <v>78</v>
      </c>
      <c r="N10" s="12">
        <f>M10*0.6</f>
        <v>46.8</v>
      </c>
      <c r="O10" s="20">
        <v>83.6</v>
      </c>
      <c r="P10" s="14">
        <f>O10*0.4</f>
        <v>33.44</v>
      </c>
      <c r="Q10" s="14">
        <f t="shared" si="0"/>
        <v>80.24</v>
      </c>
      <c r="R10" s="18">
        <v>2</v>
      </c>
      <c r="S10" s="19"/>
    </row>
    <row r="11" spans="1:19" ht="22.5" customHeight="1">
      <c r="A11" s="24" t="s">
        <v>45</v>
      </c>
      <c r="B11" s="35" t="s">
        <v>39</v>
      </c>
      <c r="C11" s="32">
        <v>90111</v>
      </c>
      <c r="D11" s="29" t="s">
        <v>43</v>
      </c>
      <c r="E11" s="35" t="s">
        <v>40</v>
      </c>
      <c r="F11" s="29" t="s">
        <v>46</v>
      </c>
      <c r="G11" s="36" t="s">
        <v>29</v>
      </c>
      <c r="H11" s="17">
        <v>78.5</v>
      </c>
      <c r="I11" s="17">
        <v>78.5</v>
      </c>
      <c r="J11" s="10"/>
      <c r="K11" s="10"/>
      <c r="L11" s="8"/>
      <c r="M11" s="12">
        <f>H11+L11</f>
        <v>78.5</v>
      </c>
      <c r="N11" s="12">
        <f>M11*0.6</f>
        <v>47.1</v>
      </c>
      <c r="O11" s="13">
        <v>78.4</v>
      </c>
      <c r="P11" s="14">
        <f>O11*0.4</f>
        <v>31.360000000000003</v>
      </c>
      <c r="Q11" s="14">
        <f t="shared" si="0"/>
        <v>78.46000000000001</v>
      </c>
      <c r="R11" s="18">
        <v>3</v>
      </c>
      <c r="S11" s="21"/>
    </row>
    <row r="12" spans="1:19" ht="22.5" customHeight="1">
      <c r="A12" s="24" t="s">
        <v>47</v>
      </c>
      <c r="B12" s="35" t="s">
        <v>39</v>
      </c>
      <c r="C12" s="32">
        <v>90111</v>
      </c>
      <c r="D12" s="29">
        <v>9011104</v>
      </c>
      <c r="E12" s="35" t="s">
        <v>32</v>
      </c>
      <c r="F12" s="29" t="s">
        <v>48</v>
      </c>
      <c r="G12" s="36" t="s">
        <v>29</v>
      </c>
      <c r="H12" s="17">
        <v>80</v>
      </c>
      <c r="I12" s="17">
        <v>80</v>
      </c>
      <c r="J12" s="22"/>
      <c r="K12" s="22"/>
      <c r="L12" s="8"/>
      <c r="M12" s="12">
        <f t="shared" si="1"/>
        <v>80</v>
      </c>
      <c r="N12" s="12">
        <f t="shared" si="2"/>
        <v>48</v>
      </c>
      <c r="O12" s="14">
        <v>85.8</v>
      </c>
      <c r="P12" s="14">
        <f t="shared" si="3"/>
        <v>34.32</v>
      </c>
      <c r="Q12" s="14">
        <f t="shared" si="0"/>
        <v>82.32</v>
      </c>
      <c r="R12" s="15">
        <v>1</v>
      </c>
      <c r="S12" s="22"/>
    </row>
    <row r="13" spans="1:19" ht="22.5" customHeight="1">
      <c r="A13" s="24" t="s">
        <v>49</v>
      </c>
      <c r="B13" s="35" t="s">
        <v>39</v>
      </c>
      <c r="C13" s="32">
        <v>90111</v>
      </c>
      <c r="D13" s="29" t="s">
        <v>50</v>
      </c>
      <c r="E13" s="35" t="s">
        <v>32</v>
      </c>
      <c r="F13" s="29" t="s">
        <v>51</v>
      </c>
      <c r="G13" s="36" t="s">
        <v>29</v>
      </c>
      <c r="H13" s="17">
        <v>79</v>
      </c>
      <c r="I13" s="17">
        <v>79</v>
      </c>
      <c r="J13" s="22"/>
      <c r="K13" s="22"/>
      <c r="L13" s="8"/>
      <c r="M13" s="12">
        <f t="shared" si="1"/>
        <v>79</v>
      </c>
      <c r="N13" s="12">
        <f t="shared" si="2"/>
        <v>47.4</v>
      </c>
      <c r="O13" s="14">
        <v>84.9</v>
      </c>
      <c r="P13" s="14">
        <f t="shared" si="3"/>
        <v>33.96</v>
      </c>
      <c r="Q13" s="14">
        <f t="shared" si="0"/>
        <v>81.36</v>
      </c>
      <c r="R13" s="15">
        <v>2</v>
      </c>
      <c r="S13" s="22"/>
    </row>
    <row r="14" spans="1:19" ht="22.5" customHeight="1">
      <c r="A14" s="24" t="s">
        <v>52</v>
      </c>
      <c r="B14" s="35" t="s">
        <v>39</v>
      </c>
      <c r="C14" s="32">
        <v>90111</v>
      </c>
      <c r="D14" s="29" t="s">
        <v>50</v>
      </c>
      <c r="E14" s="35" t="s">
        <v>32</v>
      </c>
      <c r="F14" s="29" t="s">
        <v>53</v>
      </c>
      <c r="G14" s="36" t="s">
        <v>29</v>
      </c>
      <c r="H14" s="17">
        <v>77</v>
      </c>
      <c r="I14" s="17">
        <v>77</v>
      </c>
      <c r="J14" s="22"/>
      <c r="K14" s="22"/>
      <c r="L14" s="23"/>
      <c r="M14" s="12">
        <f t="shared" si="1"/>
        <v>77</v>
      </c>
      <c r="N14" s="12">
        <f t="shared" si="2"/>
        <v>46.199999999999996</v>
      </c>
      <c r="O14" s="17">
        <v>87.2</v>
      </c>
      <c r="P14" s="14">
        <f t="shared" si="3"/>
        <v>34.88</v>
      </c>
      <c r="Q14" s="14">
        <f t="shared" si="0"/>
        <v>81.08</v>
      </c>
      <c r="R14" s="2">
        <v>3</v>
      </c>
      <c r="S14" s="22"/>
    </row>
    <row r="15" spans="1:19" ht="22.5" customHeight="1">
      <c r="A15" s="24" t="s">
        <v>54</v>
      </c>
      <c r="B15" s="35" t="s">
        <v>55</v>
      </c>
      <c r="C15" s="32">
        <v>90112</v>
      </c>
      <c r="D15" s="29">
        <v>9011202</v>
      </c>
      <c r="E15" s="35" t="s">
        <v>56</v>
      </c>
      <c r="F15" s="29" t="s">
        <v>57</v>
      </c>
      <c r="G15" s="36" t="s">
        <v>29</v>
      </c>
      <c r="H15" s="17">
        <v>54</v>
      </c>
      <c r="I15" s="17">
        <v>54</v>
      </c>
      <c r="J15" s="22"/>
      <c r="K15" s="22"/>
      <c r="L15" s="23"/>
      <c r="M15" s="12">
        <f t="shared" si="1"/>
        <v>54</v>
      </c>
      <c r="N15" s="12">
        <f t="shared" si="2"/>
        <v>32.4</v>
      </c>
      <c r="O15" s="17">
        <v>82.2</v>
      </c>
      <c r="P15" s="14">
        <f t="shared" si="3"/>
        <v>32.88</v>
      </c>
      <c r="Q15" s="14">
        <f t="shared" si="0"/>
        <v>65.28</v>
      </c>
      <c r="R15" s="2">
        <v>1</v>
      </c>
      <c r="S15" s="22"/>
    </row>
    <row r="16" spans="1:19" ht="22.5" customHeight="1">
      <c r="A16" s="24" t="s">
        <v>58</v>
      </c>
      <c r="B16" s="35" t="s">
        <v>55</v>
      </c>
      <c r="C16" s="32">
        <v>90112</v>
      </c>
      <c r="D16" s="29" t="s">
        <v>59</v>
      </c>
      <c r="E16" s="35" t="s">
        <v>56</v>
      </c>
      <c r="F16" s="29" t="s">
        <v>60</v>
      </c>
      <c r="G16" s="36" t="s">
        <v>29</v>
      </c>
      <c r="H16" s="17">
        <v>24.5</v>
      </c>
      <c r="I16" s="17">
        <v>24.5</v>
      </c>
      <c r="J16" s="22"/>
      <c r="K16" s="22"/>
      <c r="L16" s="23"/>
      <c r="M16" s="12">
        <f t="shared" si="1"/>
        <v>24.5</v>
      </c>
      <c r="N16" s="12">
        <f t="shared" si="2"/>
        <v>14.7</v>
      </c>
      <c r="O16" s="17">
        <v>81.4</v>
      </c>
      <c r="P16" s="14">
        <f t="shared" si="3"/>
        <v>32.56</v>
      </c>
      <c r="Q16" s="14">
        <f t="shared" si="0"/>
        <v>47.260000000000005</v>
      </c>
      <c r="R16" s="2">
        <v>2</v>
      </c>
      <c r="S16" s="22"/>
    </row>
    <row r="17" spans="1:19" ht="22.5" customHeight="1">
      <c r="A17" s="24" t="s">
        <v>61</v>
      </c>
      <c r="B17" s="35" t="s">
        <v>55</v>
      </c>
      <c r="C17" s="32">
        <v>90112</v>
      </c>
      <c r="D17" s="29" t="s">
        <v>59</v>
      </c>
      <c r="E17" s="35" t="s">
        <v>56</v>
      </c>
      <c r="F17" s="29" t="s">
        <v>62</v>
      </c>
      <c r="G17" s="36" t="s">
        <v>29</v>
      </c>
      <c r="H17" s="17">
        <v>22.5</v>
      </c>
      <c r="I17" s="17">
        <v>22.5</v>
      </c>
      <c r="J17" s="22"/>
      <c r="K17" s="22"/>
      <c r="L17" s="23"/>
      <c r="M17" s="12">
        <f t="shared" si="1"/>
        <v>22.5</v>
      </c>
      <c r="N17" s="12">
        <f t="shared" si="2"/>
        <v>13.5</v>
      </c>
      <c r="O17" s="17">
        <v>81</v>
      </c>
      <c r="P17" s="14">
        <f t="shared" si="3"/>
        <v>32.4</v>
      </c>
      <c r="Q17" s="14">
        <f t="shared" si="0"/>
        <v>45.9</v>
      </c>
      <c r="R17" s="2">
        <v>3</v>
      </c>
      <c r="S17" s="22"/>
    </row>
    <row r="18" spans="1:19" ht="22.5" customHeight="1">
      <c r="A18" s="24" t="s">
        <v>63</v>
      </c>
      <c r="B18" s="35" t="s">
        <v>64</v>
      </c>
      <c r="C18" s="32">
        <v>90113</v>
      </c>
      <c r="D18" s="29">
        <v>9011301</v>
      </c>
      <c r="E18" s="35" t="s">
        <v>65</v>
      </c>
      <c r="F18" s="29" t="s">
        <v>66</v>
      </c>
      <c r="G18" s="36" t="s">
        <v>29</v>
      </c>
      <c r="H18" s="17">
        <v>82</v>
      </c>
      <c r="I18" s="17">
        <v>82</v>
      </c>
      <c r="J18" s="22"/>
      <c r="K18" s="22"/>
      <c r="L18" s="17"/>
      <c r="M18" s="12">
        <f t="shared" si="1"/>
        <v>82</v>
      </c>
      <c r="N18" s="12">
        <f t="shared" si="2"/>
        <v>49.199999999999996</v>
      </c>
      <c r="O18" s="17">
        <v>85.1</v>
      </c>
      <c r="P18" s="14">
        <f t="shared" si="3"/>
        <v>34.04</v>
      </c>
      <c r="Q18" s="14">
        <f t="shared" si="0"/>
        <v>83.24</v>
      </c>
      <c r="R18" s="2">
        <v>1</v>
      </c>
      <c r="S18" s="22"/>
    </row>
    <row r="19" spans="1:19" ht="22.5" customHeight="1">
      <c r="A19" s="24" t="s">
        <v>67</v>
      </c>
      <c r="B19" s="35" t="s">
        <v>64</v>
      </c>
      <c r="C19" s="32">
        <v>90113</v>
      </c>
      <c r="D19" s="29" t="s">
        <v>68</v>
      </c>
      <c r="E19" s="35" t="s">
        <v>65</v>
      </c>
      <c r="F19" s="29" t="s">
        <v>69</v>
      </c>
      <c r="G19" s="36" t="s">
        <v>29</v>
      </c>
      <c r="H19" s="17">
        <v>72.5</v>
      </c>
      <c r="I19" s="17">
        <v>72.5</v>
      </c>
      <c r="J19" s="22"/>
      <c r="K19" s="22"/>
      <c r="L19" s="17">
        <v>4</v>
      </c>
      <c r="M19" s="12">
        <f t="shared" si="1"/>
        <v>76.5</v>
      </c>
      <c r="N19" s="12">
        <f t="shared" si="2"/>
        <v>45.9</v>
      </c>
      <c r="O19" s="17">
        <v>84.3</v>
      </c>
      <c r="P19" s="14">
        <f t="shared" si="3"/>
        <v>33.72</v>
      </c>
      <c r="Q19" s="14">
        <f t="shared" si="0"/>
        <v>79.62</v>
      </c>
      <c r="R19" s="2">
        <v>2</v>
      </c>
      <c r="S19" s="22"/>
    </row>
    <row r="20" spans="1:19" ht="22.5" customHeight="1">
      <c r="A20" s="24" t="s">
        <v>70</v>
      </c>
      <c r="B20" s="35" t="s">
        <v>64</v>
      </c>
      <c r="C20" s="32">
        <v>90113</v>
      </c>
      <c r="D20" s="29" t="s">
        <v>68</v>
      </c>
      <c r="E20" s="35" t="s">
        <v>65</v>
      </c>
      <c r="F20" s="29" t="s">
        <v>71</v>
      </c>
      <c r="G20" s="36" t="s">
        <v>29</v>
      </c>
      <c r="H20" s="17">
        <v>75.5</v>
      </c>
      <c r="I20" s="17">
        <v>75.5</v>
      </c>
      <c r="J20" s="22"/>
      <c r="K20" s="22"/>
      <c r="L20" s="17"/>
      <c r="M20" s="12">
        <f t="shared" si="1"/>
        <v>75.5</v>
      </c>
      <c r="N20" s="12">
        <f t="shared" si="2"/>
        <v>45.3</v>
      </c>
      <c r="O20" s="17">
        <v>81.7</v>
      </c>
      <c r="P20" s="14">
        <f t="shared" si="3"/>
        <v>32.68</v>
      </c>
      <c r="Q20" s="14">
        <f t="shared" si="0"/>
        <v>77.97999999999999</v>
      </c>
      <c r="R20" s="2">
        <v>3</v>
      </c>
      <c r="S20" s="22"/>
    </row>
    <row r="21" spans="1:19" ht="22.5" customHeight="1">
      <c r="A21" s="24" t="s">
        <v>72</v>
      </c>
      <c r="B21" s="35" t="s">
        <v>73</v>
      </c>
      <c r="C21" s="32">
        <v>90114</v>
      </c>
      <c r="D21" s="29">
        <v>9011401</v>
      </c>
      <c r="E21" s="35" t="s">
        <v>74</v>
      </c>
      <c r="F21" s="29" t="s">
        <v>75</v>
      </c>
      <c r="G21" s="36" t="s">
        <v>29</v>
      </c>
      <c r="H21" s="17">
        <v>79.5</v>
      </c>
      <c r="I21" s="17">
        <v>79.5</v>
      </c>
      <c r="J21" s="22"/>
      <c r="K21" s="22"/>
      <c r="L21" s="17"/>
      <c r="M21" s="12">
        <f t="shared" si="1"/>
        <v>79.5</v>
      </c>
      <c r="N21" s="12">
        <f t="shared" si="2"/>
        <v>47.699999999999996</v>
      </c>
      <c r="O21" s="17">
        <v>85.6</v>
      </c>
      <c r="P21" s="14">
        <f t="shared" si="3"/>
        <v>34.24</v>
      </c>
      <c r="Q21" s="14">
        <f t="shared" si="0"/>
        <v>81.94</v>
      </c>
      <c r="R21" s="2">
        <v>1</v>
      </c>
      <c r="S21" s="22"/>
    </row>
    <row r="22" spans="1:19" ht="22.5" customHeight="1">
      <c r="A22" s="24" t="s">
        <v>76</v>
      </c>
      <c r="B22" s="35" t="s">
        <v>73</v>
      </c>
      <c r="C22" s="32">
        <v>90114</v>
      </c>
      <c r="D22" s="29">
        <v>9011401</v>
      </c>
      <c r="E22" s="35" t="s">
        <v>74</v>
      </c>
      <c r="F22" s="29" t="s">
        <v>77</v>
      </c>
      <c r="G22" s="36" t="s">
        <v>29</v>
      </c>
      <c r="H22" s="17">
        <v>78</v>
      </c>
      <c r="I22" s="17">
        <v>78</v>
      </c>
      <c r="J22" s="22"/>
      <c r="K22" s="22"/>
      <c r="L22" s="17"/>
      <c r="M22" s="12">
        <f t="shared" si="1"/>
        <v>78</v>
      </c>
      <c r="N22" s="12">
        <f t="shared" si="2"/>
        <v>46.8</v>
      </c>
      <c r="O22" s="17">
        <v>83.2</v>
      </c>
      <c r="P22" s="14">
        <f t="shared" si="3"/>
        <v>33.28</v>
      </c>
      <c r="Q22" s="14">
        <f t="shared" si="0"/>
        <v>80.08</v>
      </c>
      <c r="R22" s="2">
        <v>2</v>
      </c>
      <c r="S22" s="22"/>
    </row>
    <row r="23" spans="1:19" ht="22.5" customHeight="1">
      <c r="A23" s="24" t="s">
        <v>78</v>
      </c>
      <c r="B23" s="35" t="s">
        <v>73</v>
      </c>
      <c r="C23" s="32">
        <v>90114</v>
      </c>
      <c r="D23" s="29">
        <v>9011401</v>
      </c>
      <c r="E23" s="35" t="s">
        <v>74</v>
      </c>
      <c r="F23" s="29" t="s">
        <v>79</v>
      </c>
      <c r="G23" s="36" t="s">
        <v>29</v>
      </c>
      <c r="H23" s="17">
        <v>68.5</v>
      </c>
      <c r="I23" s="17">
        <v>68.5</v>
      </c>
      <c r="J23" s="22"/>
      <c r="K23" s="22"/>
      <c r="L23" s="17">
        <v>4</v>
      </c>
      <c r="M23" s="12">
        <f t="shared" si="1"/>
        <v>72.5</v>
      </c>
      <c r="N23" s="12">
        <f t="shared" si="2"/>
        <v>43.5</v>
      </c>
      <c r="O23" s="17">
        <v>83.7</v>
      </c>
      <c r="P23" s="14">
        <f t="shared" si="3"/>
        <v>33.480000000000004</v>
      </c>
      <c r="Q23" s="14">
        <f t="shared" si="0"/>
        <v>76.98</v>
      </c>
      <c r="R23" s="2">
        <v>3</v>
      </c>
      <c r="S23" s="22"/>
    </row>
    <row r="24" spans="1:19" ht="22.5" customHeight="1">
      <c r="A24" s="24" t="s">
        <v>80</v>
      </c>
      <c r="B24" s="35" t="s">
        <v>73</v>
      </c>
      <c r="C24" s="32">
        <v>90114</v>
      </c>
      <c r="D24" s="29">
        <v>9011402</v>
      </c>
      <c r="E24" s="35" t="s">
        <v>40</v>
      </c>
      <c r="F24" s="29" t="s">
        <v>81</v>
      </c>
      <c r="G24" s="36" t="s">
        <v>29</v>
      </c>
      <c r="H24" s="17">
        <v>77</v>
      </c>
      <c r="I24" s="17">
        <v>77</v>
      </c>
      <c r="J24" s="22"/>
      <c r="K24" s="22"/>
      <c r="L24" s="17">
        <v>4</v>
      </c>
      <c r="M24" s="12">
        <f t="shared" si="1"/>
        <v>81</v>
      </c>
      <c r="N24" s="12">
        <f t="shared" si="2"/>
        <v>48.6</v>
      </c>
      <c r="O24" s="17">
        <v>86</v>
      </c>
      <c r="P24" s="14">
        <f t="shared" si="3"/>
        <v>34.4</v>
      </c>
      <c r="Q24" s="14">
        <f t="shared" si="0"/>
        <v>83</v>
      </c>
      <c r="R24" s="2">
        <v>1</v>
      </c>
      <c r="S24" s="22"/>
    </row>
    <row r="25" spans="1:19" ht="22.5" customHeight="1">
      <c r="A25" s="24" t="s">
        <v>82</v>
      </c>
      <c r="B25" s="35" t="s">
        <v>73</v>
      </c>
      <c r="C25" s="32">
        <v>90114</v>
      </c>
      <c r="D25" s="29">
        <v>9011402</v>
      </c>
      <c r="E25" s="35" t="s">
        <v>40</v>
      </c>
      <c r="F25" s="29" t="s">
        <v>83</v>
      </c>
      <c r="G25" s="36" t="s">
        <v>29</v>
      </c>
      <c r="H25" s="17">
        <v>75</v>
      </c>
      <c r="I25" s="17">
        <v>75</v>
      </c>
      <c r="J25" s="22"/>
      <c r="K25" s="22"/>
      <c r="L25" s="17">
        <v>4</v>
      </c>
      <c r="M25" s="12">
        <f t="shared" si="1"/>
        <v>79</v>
      </c>
      <c r="N25" s="12">
        <f t="shared" si="2"/>
        <v>47.4</v>
      </c>
      <c r="O25" s="17">
        <v>85</v>
      </c>
      <c r="P25" s="14">
        <f t="shared" si="3"/>
        <v>34</v>
      </c>
      <c r="Q25" s="14">
        <f t="shared" si="0"/>
        <v>81.4</v>
      </c>
      <c r="R25" s="2">
        <v>2</v>
      </c>
      <c r="S25" s="22"/>
    </row>
    <row r="26" spans="1:19" ht="22.5" customHeight="1">
      <c r="A26" s="24" t="s">
        <v>84</v>
      </c>
      <c r="B26" s="35" t="s">
        <v>73</v>
      </c>
      <c r="C26" s="32">
        <v>90114</v>
      </c>
      <c r="D26" s="29" t="s">
        <v>85</v>
      </c>
      <c r="E26" s="35" t="s">
        <v>40</v>
      </c>
      <c r="F26" s="29" t="s">
        <v>86</v>
      </c>
      <c r="G26" s="36" t="s">
        <v>29</v>
      </c>
      <c r="H26" s="17">
        <v>75.5</v>
      </c>
      <c r="I26" s="17">
        <v>75.5</v>
      </c>
      <c r="J26" s="22"/>
      <c r="K26" s="22"/>
      <c r="L26" s="17"/>
      <c r="M26" s="12">
        <f t="shared" si="1"/>
        <v>75.5</v>
      </c>
      <c r="N26" s="12">
        <f t="shared" si="2"/>
        <v>45.3</v>
      </c>
      <c r="O26" s="17">
        <v>83.2</v>
      </c>
      <c r="P26" s="14">
        <f t="shared" si="3"/>
        <v>33.28</v>
      </c>
      <c r="Q26" s="14">
        <f t="shared" si="0"/>
        <v>78.58</v>
      </c>
      <c r="R26" s="2">
        <v>3</v>
      </c>
      <c r="S26" s="22"/>
    </row>
    <row r="27" spans="1:19" ht="22.5" customHeight="1">
      <c r="A27" s="24" t="s">
        <v>87</v>
      </c>
      <c r="B27" s="35" t="s">
        <v>88</v>
      </c>
      <c r="C27" s="32">
        <v>90115</v>
      </c>
      <c r="D27" s="29" t="s">
        <v>89</v>
      </c>
      <c r="E27" s="35" t="s">
        <v>90</v>
      </c>
      <c r="F27" s="29" t="s">
        <v>91</v>
      </c>
      <c r="G27" s="36" t="s">
        <v>29</v>
      </c>
      <c r="H27" s="17" t="s">
        <v>92</v>
      </c>
      <c r="I27" s="17">
        <f>H27*0.6</f>
        <v>48.3</v>
      </c>
      <c r="J27" s="17" t="s">
        <v>93</v>
      </c>
      <c r="K27" s="17">
        <f>J27*0.4</f>
        <v>28.900000000000002</v>
      </c>
      <c r="L27" s="17"/>
      <c r="M27" s="12">
        <f>I27+K27+L27</f>
        <v>77.2</v>
      </c>
      <c r="N27" s="12">
        <f>M27*0.7</f>
        <v>54.04</v>
      </c>
      <c r="O27" s="17" t="s">
        <v>94</v>
      </c>
      <c r="P27" s="14">
        <f aca="true" t="shared" si="4" ref="P27:P33">O27*0.3</f>
        <v>24.599999999999998</v>
      </c>
      <c r="Q27" s="14">
        <f t="shared" si="0"/>
        <v>78.64</v>
      </c>
      <c r="R27" s="2">
        <v>1</v>
      </c>
      <c r="S27" s="22"/>
    </row>
    <row r="28" spans="1:19" ht="22.5" customHeight="1">
      <c r="A28" s="24" t="s">
        <v>95</v>
      </c>
      <c r="B28" s="35" t="s">
        <v>88</v>
      </c>
      <c r="C28" s="32">
        <v>90115</v>
      </c>
      <c r="D28" s="29" t="s">
        <v>89</v>
      </c>
      <c r="E28" s="35" t="s">
        <v>90</v>
      </c>
      <c r="F28" s="29" t="s">
        <v>96</v>
      </c>
      <c r="G28" s="36" t="s">
        <v>29</v>
      </c>
      <c r="H28" s="17" t="s">
        <v>97</v>
      </c>
      <c r="I28" s="17">
        <f>H28*0.6</f>
        <v>42.6</v>
      </c>
      <c r="J28" s="17" t="s">
        <v>93</v>
      </c>
      <c r="K28" s="17">
        <f>J28*0.4</f>
        <v>28.900000000000002</v>
      </c>
      <c r="L28" s="17"/>
      <c r="M28" s="12">
        <f>I28+K28+L28</f>
        <v>71.5</v>
      </c>
      <c r="N28" s="12">
        <f>M28*0.7</f>
        <v>50.05</v>
      </c>
      <c r="O28" s="17" t="s">
        <v>98</v>
      </c>
      <c r="P28" s="14">
        <f t="shared" si="4"/>
        <v>26.13</v>
      </c>
      <c r="Q28" s="14">
        <f t="shared" si="0"/>
        <v>76.17999999999999</v>
      </c>
      <c r="R28" s="2">
        <v>2</v>
      </c>
      <c r="S28" s="22"/>
    </row>
    <row r="29" spans="1:19" ht="22.5" customHeight="1">
      <c r="A29" s="24" t="s">
        <v>99</v>
      </c>
      <c r="B29" s="35" t="s">
        <v>88</v>
      </c>
      <c r="C29" s="32">
        <v>90115</v>
      </c>
      <c r="D29" s="29" t="s">
        <v>89</v>
      </c>
      <c r="E29" s="35" t="s">
        <v>90</v>
      </c>
      <c r="F29" s="29" t="s">
        <v>100</v>
      </c>
      <c r="G29" s="36" t="s">
        <v>29</v>
      </c>
      <c r="H29" s="17" t="s">
        <v>97</v>
      </c>
      <c r="I29" s="17">
        <f>H29*0.6</f>
        <v>42.6</v>
      </c>
      <c r="J29" s="17" t="s">
        <v>101</v>
      </c>
      <c r="K29" s="17">
        <f>J29*0.4</f>
        <v>28.8</v>
      </c>
      <c r="L29" s="17"/>
      <c r="M29" s="12">
        <f>I29+K29+L29</f>
        <v>71.4</v>
      </c>
      <c r="N29" s="12">
        <f>M29*0.7</f>
        <v>49.980000000000004</v>
      </c>
      <c r="O29" s="17" t="s">
        <v>102</v>
      </c>
      <c r="P29" s="14">
        <f t="shared" si="4"/>
        <v>25.247999999999998</v>
      </c>
      <c r="Q29" s="14">
        <f t="shared" si="0"/>
        <v>75.22800000000001</v>
      </c>
      <c r="R29" s="2">
        <v>3</v>
      </c>
      <c r="S29" s="22"/>
    </row>
    <row r="30" spans="1:19" ht="22.5" customHeight="1">
      <c r="A30" s="24" t="s">
        <v>103</v>
      </c>
      <c r="B30" s="35" t="s">
        <v>88</v>
      </c>
      <c r="C30" s="32">
        <v>90115</v>
      </c>
      <c r="D30" s="29" t="s">
        <v>89</v>
      </c>
      <c r="E30" s="35" t="s">
        <v>90</v>
      </c>
      <c r="F30" s="29" t="s">
        <v>104</v>
      </c>
      <c r="G30" s="36" t="s">
        <v>29</v>
      </c>
      <c r="H30" s="17" t="s">
        <v>105</v>
      </c>
      <c r="I30" s="17">
        <f>H30*0.6</f>
        <v>43.8</v>
      </c>
      <c r="J30" s="17" t="s">
        <v>106</v>
      </c>
      <c r="K30" s="17">
        <f>J30*0.4</f>
        <v>27.200000000000003</v>
      </c>
      <c r="L30" s="17"/>
      <c r="M30" s="12">
        <f>I30+K30+L30</f>
        <v>71</v>
      </c>
      <c r="N30" s="12">
        <f>M30*0.7</f>
        <v>49.699999999999996</v>
      </c>
      <c r="O30" s="17" t="s">
        <v>107</v>
      </c>
      <c r="P30" s="14">
        <f t="shared" si="4"/>
        <v>24.96</v>
      </c>
      <c r="Q30" s="14">
        <f t="shared" si="0"/>
        <v>74.66</v>
      </c>
      <c r="R30" s="2">
        <v>4</v>
      </c>
      <c r="S30" s="22"/>
    </row>
    <row r="31" spans="1:19" ht="22.5" customHeight="1">
      <c r="A31" s="24" t="s">
        <v>108</v>
      </c>
      <c r="B31" s="35" t="s">
        <v>88</v>
      </c>
      <c r="C31" s="32">
        <v>90115</v>
      </c>
      <c r="D31" s="29" t="s">
        <v>89</v>
      </c>
      <c r="E31" s="35" t="s">
        <v>90</v>
      </c>
      <c r="F31" s="29" t="s">
        <v>109</v>
      </c>
      <c r="G31" s="36" t="s">
        <v>29</v>
      </c>
      <c r="H31" s="17" t="s">
        <v>110</v>
      </c>
      <c r="I31" s="17">
        <f>H31*0.6</f>
        <v>43.5</v>
      </c>
      <c r="J31" s="17" t="s">
        <v>111</v>
      </c>
      <c r="K31" s="17">
        <f>J31*0.4</f>
        <v>27.5</v>
      </c>
      <c r="L31" s="17"/>
      <c r="M31" s="12">
        <f>I31+K31+L31</f>
        <v>71</v>
      </c>
      <c r="N31" s="12">
        <f>M31*0.7</f>
        <v>49.699999999999996</v>
      </c>
      <c r="O31" s="17" t="s">
        <v>112</v>
      </c>
      <c r="P31" s="14">
        <f t="shared" si="4"/>
        <v>24.768</v>
      </c>
      <c r="Q31" s="14">
        <f t="shared" si="0"/>
        <v>74.46799999999999</v>
      </c>
      <c r="R31" s="2">
        <v>5</v>
      </c>
      <c r="S31" s="22"/>
    </row>
    <row r="32" spans="1:19" ht="22.5" customHeight="1">
      <c r="A32" s="24" t="s">
        <v>113</v>
      </c>
      <c r="B32" s="35" t="s">
        <v>88</v>
      </c>
      <c r="C32" s="32">
        <v>90115</v>
      </c>
      <c r="D32" s="29" t="s">
        <v>89</v>
      </c>
      <c r="E32" s="35" t="s">
        <v>90</v>
      </c>
      <c r="F32" s="29" t="s">
        <v>114</v>
      </c>
      <c r="G32" s="36" t="s">
        <v>29</v>
      </c>
      <c r="H32" s="17" t="s">
        <v>115</v>
      </c>
      <c r="I32" s="17">
        <f aca="true" t="shared" si="5" ref="I32:I42">H32*0.6</f>
        <v>40.5</v>
      </c>
      <c r="J32" s="17">
        <v>74.25</v>
      </c>
      <c r="K32" s="17">
        <f aca="true" t="shared" si="6" ref="K32:K42">J32*0.4</f>
        <v>29.700000000000003</v>
      </c>
      <c r="L32" s="17"/>
      <c r="M32" s="12">
        <f aca="true" t="shared" si="7" ref="M32:M42">I32+K32+L32</f>
        <v>70.2</v>
      </c>
      <c r="N32" s="12">
        <f aca="true" t="shared" si="8" ref="N32:N42">M32*0.7</f>
        <v>49.14</v>
      </c>
      <c r="O32" s="17" t="s">
        <v>116</v>
      </c>
      <c r="P32" s="14">
        <f t="shared" si="4"/>
        <v>24.389999999999997</v>
      </c>
      <c r="Q32" s="14">
        <f t="shared" si="0"/>
        <v>73.53</v>
      </c>
      <c r="R32" s="2">
        <v>6</v>
      </c>
      <c r="S32" s="22"/>
    </row>
    <row r="33" spans="1:19" ht="22.5" customHeight="1">
      <c r="A33" s="24" t="s">
        <v>117</v>
      </c>
      <c r="B33" s="35" t="s">
        <v>88</v>
      </c>
      <c r="C33" s="32">
        <v>90115</v>
      </c>
      <c r="D33" s="29" t="s">
        <v>89</v>
      </c>
      <c r="E33" s="35" t="s">
        <v>90</v>
      </c>
      <c r="F33" s="29" t="s">
        <v>118</v>
      </c>
      <c r="G33" s="36" t="s">
        <v>29</v>
      </c>
      <c r="H33" s="17" t="s">
        <v>119</v>
      </c>
      <c r="I33" s="17">
        <f t="shared" si="5"/>
        <v>42</v>
      </c>
      <c r="J33" s="17" t="s">
        <v>120</v>
      </c>
      <c r="K33" s="17">
        <f t="shared" si="6"/>
        <v>25.3</v>
      </c>
      <c r="L33" s="17"/>
      <c r="M33" s="12">
        <f t="shared" si="7"/>
        <v>67.3</v>
      </c>
      <c r="N33" s="12">
        <f t="shared" si="8"/>
        <v>47.10999999999999</v>
      </c>
      <c r="O33" s="17" t="s">
        <v>121</v>
      </c>
      <c r="P33" s="14">
        <f t="shared" si="4"/>
        <v>25.026</v>
      </c>
      <c r="Q33" s="14">
        <f t="shared" si="0"/>
        <v>72.136</v>
      </c>
      <c r="R33" s="2">
        <v>7</v>
      </c>
      <c r="S33" s="22"/>
    </row>
    <row r="34" spans="1:19" ht="22.5" customHeight="1">
      <c r="A34" s="24" t="s">
        <v>124</v>
      </c>
      <c r="B34" s="35" t="s">
        <v>88</v>
      </c>
      <c r="C34" s="32">
        <v>90115</v>
      </c>
      <c r="D34" s="29" t="s">
        <v>125</v>
      </c>
      <c r="E34" s="35" t="s">
        <v>126</v>
      </c>
      <c r="F34" s="29" t="s">
        <v>127</v>
      </c>
      <c r="G34" s="36" t="s">
        <v>29</v>
      </c>
      <c r="H34" s="17" t="s">
        <v>128</v>
      </c>
      <c r="I34" s="17">
        <f t="shared" si="5"/>
        <v>42.9</v>
      </c>
      <c r="J34" s="17" t="s">
        <v>129</v>
      </c>
      <c r="K34" s="17">
        <f t="shared" si="6"/>
        <v>29.5</v>
      </c>
      <c r="L34" s="17"/>
      <c r="M34" s="12">
        <f t="shared" si="7"/>
        <v>72.4</v>
      </c>
      <c r="N34" s="12">
        <f t="shared" si="8"/>
        <v>50.68</v>
      </c>
      <c r="O34" s="17">
        <v>84.46</v>
      </c>
      <c r="P34" s="14">
        <f aca="true" t="shared" si="9" ref="P34:P42">O34*0.3</f>
        <v>25.337999999999997</v>
      </c>
      <c r="Q34" s="14">
        <f t="shared" si="0"/>
        <v>76.018</v>
      </c>
      <c r="R34" s="2">
        <v>1</v>
      </c>
      <c r="S34" s="22"/>
    </row>
    <row r="35" spans="1:19" ht="22.5" customHeight="1">
      <c r="A35" s="24" t="s">
        <v>130</v>
      </c>
      <c r="B35" s="35" t="s">
        <v>88</v>
      </c>
      <c r="C35" s="32">
        <v>90115</v>
      </c>
      <c r="D35" s="29" t="s">
        <v>125</v>
      </c>
      <c r="E35" s="35" t="s">
        <v>126</v>
      </c>
      <c r="F35" s="29" t="s">
        <v>131</v>
      </c>
      <c r="G35" s="36" t="s">
        <v>29</v>
      </c>
      <c r="H35" s="17" t="s">
        <v>115</v>
      </c>
      <c r="I35" s="17">
        <f t="shared" si="5"/>
        <v>40.5</v>
      </c>
      <c r="J35" s="17" t="s">
        <v>132</v>
      </c>
      <c r="K35" s="17">
        <f t="shared" si="6"/>
        <v>28.1</v>
      </c>
      <c r="L35" s="17"/>
      <c r="M35" s="12">
        <f t="shared" si="7"/>
        <v>68.6</v>
      </c>
      <c r="N35" s="12">
        <f t="shared" si="8"/>
        <v>48.019999999999996</v>
      </c>
      <c r="O35" s="17">
        <v>79.66</v>
      </c>
      <c r="P35" s="14">
        <f t="shared" si="9"/>
        <v>23.898</v>
      </c>
      <c r="Q35" s="14">
        <f t="shared" si="0"/>
        <v>71.91799999999999</v>
      </c>
      <c r="R35" s="2">
        <v>2</v>
      </c>
      <c r="S35" s="22"/>
    </row>
    <row r="36" spans="1:19" ht="22.5" customHeight="1">
      <c r="A36" s="24" t="s">
        <v>133</v>
      </c>
      <c r="B36" s="35" t="s">
        <v>88</v>
      </c>
      <c r="C36" s="32">
        <v>90115</v>
      </c>
      <c r="D36" s="29" t="s">
        <v>125</v>
      </c>
      <c r="E36" s="35" t="s">
        <v>126</v>
      </c>
      <c r="F36" s="29" t="s">
        <v>134</v>
      </c>
      <c r="G36" s="36" t="s">
        <v>29</v>
      </c>
      <c r="H36" s="17" t="s">
        <v>135</v>
      </c>
      <c r="I36" s="17">
        <f t="shared" si="5"/>
        <v>39.3</v>
      </c>
      <c r="J36" s="17" t="s">
        <v>136</v>
      </c>
      <c r="K36" s="17">
        <f t="shared" si="6"/>
        <v>25.8</v>
      </c>
      <c r="L36" s="17"/>
      <c r="M36" s="12">
        <f t="shared" si="7"/>
        <v>65.1</v>
      </c>
      <c r="N36" s="12">
        <f t="shared" si="8"/>
        <v>45.56999999999999</v>
      </c>
      <c r="O36" s="17">
        <v>86.86</v>
      </c>
      <c r="P36" s="14">
        <f t="shared" si="9"/>
        <v>26.058</v>
      </c>
      <c r="Q36" s="14">
        <f aca="true" t="shared" si="10" ref="Q36:Q54">N36+P36</f>
        <v>71.62799999999999</v>
      </c>
      <c r="R36" s="2">
        <v>3</v>
      </c>
      <c r="S36" s="22"/>
    </row>
    <row r="37" spans="1:19" ht="22.5" customHeight="1">
      <c r="A37" s="24" t="s">
        <v>137</v>
      </c>
      <c r="B37" s="35" t="s">
        <v>88</v>
      </c>
      <c r="C37" s="32">
        <v>90115</v>
      </c>
      <c r="D37" s="29" t="s">
        <v>125</v>
      </c>
      <c r="E37" s="35" t="s">
        <v>126</v>
      </c>
      <c r="F37" s="29" t="s">
        <v>138</v>
      </c>
      <c r="G37" s="36" t="s">
        <v>29</v>
      </c>
      <c r="H37" s="17" t="s">
        <v>139</v>
      </c>
      <c r="I37" s="17">
        <f t="shared" si="5"/>
        <v>41.699999999999996</v>
      </c>
      <c r="J37" s="17" t="s">
        <v>122</v>
      </c>
      <c r="K37" s="17">
        <f t="shared" si="6"/>
        <v>22.5</v>
      </c>
      <c r="L37" s="17"/>
      <c r="M37" s="12">
        <f t="shared" si="7"/>
        <v>64.19999999999999</v>
      </c>
      <c r="N37" s="12">
        <f t="shared" si="8"/>
        <v>44.93999999999999</v>
      </c>
      <c r="O37" s="17">
        <v>86.96</v>
      </c>
      <c r="P37" s="14">
        <f t="shared" si="9"/>
        <v>26.087999999999997</v>
      </c>
      <c r="Q37" s="14">
        <f t="shared" si="10"/>
        <v>71.02799999999999</v>
      </c>
      <c r="R37" s="2">
        <v>4</v>
      </c>
      <c r="S37" s="22"/>
    </row>
    <row r="38" spans="1:19" ht="22.5" customHeight="1">
      <c r="A38" s="24" t="s">
        <v>140</v>
      </c>
      <c r="B38" s="35" t="s">
        <v>88</v>
      </c>
      <c r="C38" s="32">
        <v>90115</v>
      </c>
      <c r="D38" s="29" t="s">
        <v>125</v>
      </c>
      <c r="E38" s="35" t="s">
        <v>126</v>
      </c>
      <c r="F38" s="29" t="s">
        <v>141</v>
      </c>
      <c r="G38" s="36" t="s">
        <v>29</v>
      </c>
      <c r="H38" s="17" t="s">
        <v>142</v>
      </c>
      <c r="I38" s="17">
        <f t="shared" si="5"/>
        <v>41.1</v>
      </c>
      <c r="J38" s="17" t="s">
        <v>143</v>
      </c>
      <c r="K38" s="17">
        <f t="shared" si="6"/>
        <v>23.400000000000002</v>
      </c>
      <c r="L38" s="17"/>
      <c r="M38" s="12">
        <f t="shared" si="7"/>
        <v>64.5</v>
      </c>
      <c r="N38" s="12">
        <f t="shared" si="8"/>
        <v>45.15</v>
      </c>
      <c r="O38" s="17">
        <v>82.26</v>
      </c>
      <c r="P38" s="14">
        <f t="shared" si="9"/>
        <v>24.678</v>
      </c>
      <c r="Q38" s="14">
        <f t="shared" si="10"/>
        <v>69.828</v>
      </c>
      <c r="R38" s="2">
        <v>5</v>
      </c>
      <c r="S38" s="22"/>
    </row>
    <row r="39" spans="1:19" ht="22.5" customHeight="1">
      <c r="A39" s="24" t="s">
        <v>144</v>
      </c>
      <c r="B39" s="35" t="s">
        <v>88</v>
      </c>
      <c r="C39" s="32">
        <v>90115</v>
      </c>
      <c r="D39" s="29" t="s">
        <v>125</v>
      </c>
      <c r="E39" s="35" t="s">
        <v>126</v>
      </c>
      <c r="F39" s="29" t="s">
        <v>145</v>
      </c>
      <c r="G39" s="36" t="s">
        <v>29</v>
      </c>
      <c r="H39" s="17" t="s">
        <v>123</v>
      </c>
      <c r="I39" s="17">
        <f t="shared" si="5"/>
        <v>40.199999999999996</v>
      </c>
      <c r="J39" s="17" t="s">
        <v>146</v>
      </c>
      <c r="K39" s="17">
        <f t="shared" si="6"/>
        <v>23.1</v>
      </c>
      <c r="L39" s="17"/>
      <c r="M39" s="12">
        <f t="shared" si="7"/>
        <v>63.3</v>
      </c>
      <c r="N39" s="12">
        <f t="shared" si="8"/>
        <v>44.309999999999995</v>
      </c>
      <c r="O39" s="17">
        <v>84.72</v>
      </c>
      <c r="P39" s="14">
        <f t="shared" si="9"/>
        <v>25.416</v>
      </c>
      <c r="Q39" s="14">
        <f t="shared" si="10"/>
        <v>69.726</v>
      </c>
      <c r="R39" s="2">
        <v>6</v>
      </c>
      <c r="S39" s="22"/>
    </row>
    <row r="40" spans="1:19" ht="22.5" customHeight="1">
      <c r="A40" s="24" t="s">
        <v>147</v>
      </c>
      <c r="B40" s="35" t="s">
        <v>88</v>
      </c>
      <c r="C40" s="32">
        <v>90115</v>
      </c>
      <c r="D40" s="29" t="s">
        <v>125</v>
      </c>
      <c r="E40" s="35" t="s">
        <v>126</v>
      </c>
      <c r="F40" s="29" t="s">
        <v>148</v>
      </c>
      <c r="G40" s="36" t="s">
        <v>29</v>
      </c>
      <c r="H40" s="17" t="s">
        <v>136</v>
      </c>
      <c r="I40" s="17">
        <f t="shared" si="5"/>
        <v>38.699999999999996</v>
      </c>
      <c r="J40" s="17" t="s">
        <v>149</v>
      </c>
      <c r="K40" s="17">
        <f t="shared" si="6"/>
        <v>24.1</v>
      </c>
      <c r="L40" s="17"/>
      <c r="M40" s="12">
        <f t="shared" si="7"/>
        <v>62.8</v>
      </c>
      <c r="N40" s="12">
        <f t="shared" si="8"/>
        <v>43.959999999999994</v>
      </c>
      <c r="O40" s="17">
        <v>84.62</v>
      </c>
      <c r="P40" s="14">
        <f t="shared" si="9"/>
        <v>25.386</v>
      </c>
      <c r="Q40" s="14">
        <f t="shared" si="10"/>
        <v>69.34599999999999</v>
      </c>
      <c r="R40" s="2">
        <v>7</v>
      </c>
      <c r="S40" s="22"/>
    </row>
    <row r="41" spans="1:19" ht="22.5" customHeight="1">
      <c r="A41" s="24" t="s">
        <v>150</v>
      </c>
      <c r="B41" s="35" t="s">
        <v>88</v>
      </c>
      <c r="C41" s="32">
        <v>90115</v>
      </c>
      <c r="D41" s="29" t="s">
        <v>125</v>
      </c>
      <c r="E41" s="35" t="s">
        <v>126</v>
      </c>
      <c r="F41" s="29" t="s">
        <v>151</v>
      </c>
      <c r="G41" s="36" t="s">
        <v>29</v>
      </c>
      <c r="H41" s="17" t="s">
        <v>135</v>
      </c>
      <c r="I41" s="17">
        <f t="shared" si="5"/>
        <v>39.3</v>
      </c>
      <c r="J41" s="17" t="s">
        <v>152</v>
      </c>
      <c r="K41" s="17">
        <f t="shared" si="6"/>
        <v>23.900000000000002</v>
      </c>
      <c r="L41" s="17"/>
      <c r="M41" s="12">
        <f t="shared" si="7"/>
        <v>63.2</v>
      </c>
      <c r="N41" s="12">
        <f t="shared" si="8"/>
        <v>44.24</v>
      </c>
      <c r="O41" s="17">
        <v>81.62</v>
      </c>
      <c r="P41" s="14">
        <f t="shared" si="9"/>
        <v>24.486</v>
      </c>
      <c r="Q41" s="14">
        <f t="shared" si="10"/>
        <v>68.726</v>
      </c>
      <c r="R41" s="2">
        <v>8</v>
      </c>
      <c r="S41" s="22"/>
    </row>
    <row r="42" spans="1:19" ht="22.5" customHeight="1">
      <c r="A42" s="24" t="s">
        <v>153</v>
      </c>
      <c r="B42" s="35" t="s">
        <v>88</v>
      </c>
      <c r="C42" s="32">
        <v>90115</v>
      </c>
      <c r="D42" s="29" t="s">
        <v>125</v>
      </c>
      <c r="E42" s="35" t="s">
        <v>126</v>
      </c>
      <c r="F42" s="29" t="s">
        <v>154</v>
      </c>
      <c r="G42" s="36" t="s">
        <v>29</v>
      </c>
      <c r="H42" s="17" t="s">
        <v>119</v>
      </c>
      <c r="I42" s="17">
        <f t="shared" si="5"/>
        <v>42</v>
      </c>
      <c r="J42" s="17" t="s">
        <v>155</v>
      </c>
      <c r="K42" s="17">
        <f t="shared" si="6"/>
        <v>19.400000000000002</v>
      </c>
      <c r="L42" s="17"/>
      <c r="M42" s="12">
        <f t="shared" si="7"/>
        <v>61.400000000000006</v>
      </c>
      <c r="N42" s="12">
        <f t="shared" si="8"/>
        <v>42.980000000000004</v>
      </c>
      <c r="O42" s="17">
        <v>81.98</v>
      </c>
      <c r="P42" s="14">
        <f t="shared" si="9"/>
        <v>24.594</v>
      </c>
      <c r="Q42" s="14">
        <f t="shared" si="10"/>
        <v>67.57400000000001</v>
      </c>
      <c r="R42" s="2">
        <v>9</v>
      </c>
      <c r="S42" s="22"/>
    </row>
    <row r="43" spans="1:19" ht="22.5" customHeight="1">
      <c r="A43" s="24" t="s">
        <v>156</v>
      </c>
      <c r="B43" s="35" t="s">
        <v>157</v>
      </c>
      <c r="C43" s="32">
        <v>90104</v>
      </c>
      <c r="D43" s="29" t="s">
        <v>158</v>
      </c>
      <c r="E43" s="35" t="s">
        <v>159</v>
      </c>
      <c r="F43" s="29" t="s">
        <v>160</v>
      </c>
      <c r="G43" s="36" t="s">
        <v>29</v>
      </c>
      <c r="H43" s="17">
        <v>80.5</v>
      </c>
      <c r="I43" s="17">
        <v>80.5</v>
      </c>
      <c r="J43" s="22"/>
      <c r="K43" s="22"/>
      <c r="L43" s="17"/>
      <c r="M43" s="12">
        <f>H43+J43+L43</f>
        <v>80.5</v>
      </c>
      <c r="N43" s="12">
        <f aca="true" t="shared" si="11" ref="N43:N54">M43*0.6</f>
        <v>48.3</v>
      </c>
      <c r="O43" s="17">
        <v>86</v>
      </c>
      <c r="P43" s="14">
        <f>O43*0.4</f>
        <v>34.4</v>
      </c>
      <c r="Q43" s="14">
        <f t="shared" si="10"/>
        <v>82.69999999999999</v>
      </c>
      <c r="R43" s="2">
        <v>1</v>
      </c>
      <c r="S43" s="22"/>
    </row>
    <row r="44" spans="1:19" ht="22.5" customHeight="1">
      <c r="A44" s="24" t="s">
        <v>161</v>
      </c>
      <c r="B44" s="35" t="s">
        <v>157</v>
      </c>
      <c r="C44" s="32">
        <v>90104</v>
      </c>
      <c r="D44" s="29" t="s">
        <v>158</v>
      </c>
      <c r="E44" s="35" t="s">
        <v>159</v>
      </c>
      <c r="F44" s="29" t="s">
        <v>162</v>
      </c>
      <c r="G44" s="36" t="s">
        <v>29</v>
      </c>
      <c r="H44" s="17">
        <v>75.5</v>
      </c>
      <c r="I44" s="17">
        <v>75.5</v>
      </c>
      <c r="J44" s="22"/>
      <c r="K44" s="22"/>
      <c r="L44" s="17"/>
      <c r="M44" s="12">
        <f aca="true" t="shared" si="12" ref="M44:M54">H44+J44+L44</f>
        <v>75.5</v>
      </c>
      <c r="N44" s="12">
        <f t="shared" si="11"/>
        <v>45.3</v>
      </c>
      <c r="O44" s="17">
        <v>83.4</v>
      </c>
      <c r="P44" s="14">
        <f aca="true" t="shared" si="13" ref="P44:P54">O44*0.4</f>
        <v>33.36000000000001</v>
      </c>
      <c r="Q44" s="14">
        <f t="shared" si="10"/>
        <v>78.66</v>
      </c>
      <c r="R44" s="2">
        <v>2</v>
      </c>
      <c r="S44" s="22"/>
    </row>
    <row r="45" spans="1:19" ht="22.5" customHeight="1">
      <c r="A45" s="24" t="s">
        <v>163</v>
      </c>
      <c r="B45" s="35" t="s">
        <v>164</v>
      </c>
      <c r="C45" s="32">
        <v>90105</v>
      </c>
      <c r="D45" s="29" t="s">
        <v>165</v>
      </c>
      <c r="E45" s="35" t="s">
        <v>166</v>
      </c>
      <c r="F45" s="29" t="s">
        <v>167</v>
      </c>
      <c r="G45" s="36" t="s">
        <v>29</v>
      </c>
      <c r="H45" s="17">
        <v>76</v>
      </c>
      <c r="I45" s="17">
        <v>76</v>
      </c>
      <c r="J45" s="22"/>
      <c r="K45" s="22"/>
      <c r="L45" s="17">
        <v>4</v>
      </c>
      <c r="M45" s="12">
        <f t="shared" si="12"/>
        <v>80</v>
      </c>
      <c r="N45" s="12">
        <f t="shared" si="11"/>
        <v>48</v>
      </c>
      <c r="O45" s="17">
        <v>84.2</v>
      </c>
      <c r="P45" s="14">
        <f t="shared" si="13"/>
        <v>33.68</v>
      </c>
      <c r="Q45" s="14">
        <f t="shared" si="10"/>
        <v>81.68</v>
      </c>
      <c r="R45" s="2">
        <v>1</v>
      </c>
      <c r="S45" s="22"/>
    </row>
    <row r="46" spans="1:19" ht="22.5" customHeight="1">
      <c r="A46" s="24" t="s">
        <v>168</v>
      </c>
      <c r="B46" s="35" t="s">
        <v>164</v>
      </c>
      <c r="C46" s="32">
        <v>90105</v>
      </c>
      <c r="D46" s="29" t="s">
        <v>165</v>
      </c>
      <c r="E46" s="35" t="s">
        <v>166</v>
      </c>
      <c r="F46" s="29" t="s">
        <v>169</v>
      </c>
      <c r="G46" s="36" t="s">
        <v>29</v>
      </c>
      <c r="H46" s="17">
        <v>77.5</v>
      </c>
      <c r="I46" s="17">
        <v>77.5</v>
      </c>
      <c r="J46" s="22"/>
      <c r="K46" s="22"/>
      <c r="L46" s="17"/>
      <c r="M46" s="12">
        <f t="shared" si="12"/>
        <v>77.5</v>
      </c>
      <c r="N46" s="12">
        <f t="shared" si="11"/>
        <v>46.5</v>
      </c>
      <c r="O46" s="17">
        <v>84.3</v>
      </c>
      <c r="P46" s="14">
        <f t="shared" si="13"/>
        <v>33.72</v>
      </c>
      <c r="Q46" s="14">
        <f t="shared" si="10"/>
        <v>80.22</v>
      </c>
      <c r="R46" s="2">
        <v>2</v>
      </c>
      <c r="S46" s="22"/>
    </row>
    <row r="47" spans="1:19" ht="22.5" customHeight="1">
      <c r="A47" s="24" t="s">
        <v>170</v>
      </c>
      <c r="B47" s="35" t="s">
        <v>164</v>
      </c>
      <c r="C47" s="32">
        <v>90105</v>
      </c>
      <c r="D47" s="29" t="s">
        <v>165</v>
      </c>
      <c r="E47" s="35" t="s">
        <v>166</v>
      </c>
      <c r="F47" s="29" t="s">
        <v>171</v>
      </c>
      <c r="G47" s="36" t="s">
        <v>29</v>
      </c>
      <c r="H47" s="17">
        <v>76</v>
      </c>
      <c r="I47" s="17">
        <v>76</v>
      </c>
      <c r="J47" s="22"/>
      <c r="K47" s="22"/>
      <c r="L47" s="17"/>
      <c r="M47" s="12">
        <f>H47+J47+L47</f>
        <v>76</v>
      </c>
      <c r="N47" s="12">
        <f>M47*0.6</f>
        <v>45.6</v>
      </c>
      <c r="O47" s="17">
        <v>84.4</v>
      </c>
      <c r="P47" s="14">
        <f>O47*0.4</f>
        <v>33.760000000000005</v>
      </c>
      <c r="Q47" s="14">
        <f t="shared" si="10"/>
        <v>79.36000000000001</v>
      </c>
      <c r="R47" s="2">
        <v>3</v>
      </c>
      <c r="S47" s="22"/>
    </row>
    <row r="48" spans="1:19" ht="22.5" customHeight="1">
      <c r="A48" s="24" t="s">
        <v>172</v>
      </c>
      <c r="B48" s="35" t="s">
        <v>164</v>
      </c>
      <c r="C48" s="32">
        <v>90105</v>
      </c>
      <c r="D48" s="29" t="s">
        <v>165</v>
      </c>
      <c r="E48" s="35" t="s">
        <v>166</v>
      </c>
      <c r="F48" s="29" t="s">
        <v>173</v>
      </c>
      <c r="G48" s="36" t="s">
        <v>29</v>
      </c>
      <c r="H48" s="17">
        <v>77</v>
      </c>
      <c r="I48" s="17">
        <v>77</v>
      </c>
      <c r="J48" s="22"/>
      <c r="K48" s="22"/>
      <c r="L48" s="17"/>
      <c r="M48" s="12">
        <f t="shared" si="12"/>
        <v>77</v>
      </c>
      <c r="N48" s="12">
        <f t="shared" si="11"/>
        <v>46.199999999999996</v>
      </c>
      <c r="O48" s="17">
        <v>82.6</v>
      </c>
      <c r="P48" s="14">
        <f t="shared" si="13"/>
        <v>33.04</v>
      </c>
      <c r="Q48" s="14">
        <f t="shared" si="10"/>
        <v>79.24</v>
      </c>
      <c r="R48" s="2">
        <v>4</v>
      </c>
      <c r="S48" s="22"/>
    </row>
    <row r="49" spans="1:19" ht="22.5" customHeight="1">
      <c r="A49" s="24" t="s">
        <v>174</v>
      </c>
      <c r="B49" s="35" t="s">
        <v>164</v>
      </c>
      <c r="C49" s="32">
        <v>90105</v>
      </c>
      <c r="D49" s="29" t="s">
        <v>165</v>
      </c>
      <c r="E49" s="35" t="s">
        <v>166</v>
      </c>
      <c r="F49" s="29" t="s">
        <v>175</v>
      </c>
      <c r="G49" s="36" t="s">
        <v>29</v>
      </c>
      <c r="H49" s="17">
        <v>76.5</v>
      </c>
      <c r="I49" s="17">
        <v>76.5</v>
      </c>
      <c r="J49" s="22"/>
      <c r="K49" s="22"/>
      <c r="L49" s="17"/>
      <c r="M49" s="12">
        <f t="shared" si="12"/>
        <v>76.5</v>
      </c>
      <c r="N49" s="12">
        <f t="shared" si="11"/>
        <v>45.9</v>
      </c>
      <c r="O49" s="17">
        <v>80.3</v>
      </c>
      <c r="P49" s="14">
        <f t="shared" si="13"/>
        <v>32.12</v>
      </c>
      <c r="Q49" s="14">
        <f t="shared" si="10"/>
        <v>78.02</v>
      </c>
      <c r="R49" s="2">
        <v>5</v>
      </c>
      <c r="S49" s="22"/>
    </row>
    <row r="50" spans="1:19" ht="22.5" customHeight="1">
      <c r="A50" s="24" t="s">
        <v>176</v>
      </c>
      <c r="B50" s="35" t="s">
        <v>164</v>
      </c>
      <c r="C50" s="32">
        <v>90105</v>
      </c>
      <c r="D50" s="29" t="s">
        <v>177</v>
      </c>
      <c r="E50" s="35" t="s">
        <v>65</v>
      </c>
      <c r="F50" s="29" t="s">
        <v>178</v>
      </c>
      <c r="G50" s="36" t="s">
        <v>29</v>
      </c>
      <c r="H50" s="17">
        <v>76</v>
      </c>
      <c r="I50" s="17">
        <v>76</v>
      </c>
      <c r="J50" s="22"/>
      <c r="K50" s="22"/>
      <c r="L50" s="17"/>
      <c r="M50" s="12">
        <f t="shared" si="12"/>
        <v>76</v>
      </c>
      <c r="N50" s="12">
        <f t="shared" si="11"/>
        <v>45.6</v>
      </c>
      <c r="O50" s="17">
        <v>83.6</v>
      </c>
      <c r="P50" s="14">
        <f t="shared" si="13"/>
        <v>33.44</v>
      </c>
      <c r="Q50" s="14">
        <f t="shared" si="10"/>
        <v>79.03999999999999</v>
      </c>
      <c r="R50" s="2">
        <v>1</v>
      </c>
      <c r="S50" s="22"/>
    </row>
    <row r="51" spans="1:19" ht="22.5" customHeight="1">
      <c r="A51" s="24" t="s">
        <v>179</v>
      </c>
      <c r="B51" s="35" t="s">
        <v>164</v>
      </c>
      <c r="C51" s="32">
        <v>90105</v>
      </c>
      <c r="D51" s="29" t="s">
        <v>177</v>
      </c>
      <c r="E51" s="35" t="s">
        <v>65</v>
      </c>
      <c r="F51" s="29" t="s">
        <v>180</v>
      </c>
      <c r="G51" s="36" t="s">
        <v>29</v>
      </c>
      <c r="H51" s="17">
        <v>75.5</v>
      </c>
      <c r="I51" s="17">
        <v>75.5</v>
      </c>
      <c r="J51" s="22"/>
      <c r="K51" s="22"/>
      <c r="L51" s="17"/>
      <c r="M51" s="12">
        <f t="shared" si="12"/>
        <v>75.5</v>
      </c>
      <c r="N51" s="12">
        <f t="shared" si="11"/>
        <v>45.3</v>
      </c>
      <c r="O51" s="17">
        <v>82.8</v>
      </c>
      <c r="P51" s="14">
        <f t="shared" si="13"/>
        <v>33.12</v>
      </c>
      <c r="Q51" s="14">
        <f t="shared" si="10"/>
        <v>78.41999999999999</v>
      </c>
      <c r="R51" s="2">
        <v>2</v>
      </c>
      <c r="S51" s="22"/>
    </row>
    <row r="52" spans="1:19" ht="22.5" customHeight="1">
      <c r="A52" s="24" t="s">
        <v>181</v>
      </c>
      <c r="B52" s="35" t="s">
        <v>164</v>
      </c>
      <c r="C52" s="32">
        <v>90105</v>
      </c>
      <c r="D52" s="29" t="s">
        <v>177</v>
      </c>
      <c r="E52" s="35" t="s">
        <v>65</v>
      </c>
      <c r="F52" s="29" t="s">
        <v>182</v>
      </c>
      <c r="G52" s="36" t="s">
        <v>29</v>
      </c>
      <c r="H52" s="17">
        <v>73.5</v>
      </c>
      <c r="I52" s="17">
        <v>73.5</v>
      </c>
      <c r="J52" s="22"/>
      <c r="K52" s="22"/>
      <c r="L52" s="17"/>
      <c r="M52" s="12">
        <f t="shared" si="12"/>
        <v>73.5</v>
      </c>
      <c r="N52" s="12">
        <f t="shared" si="11"/>
        <v>44.1</v>
      </c>
      <c r="O52" s="17">
        <v>82.5</v>
      </c>
      <c r="P52" s="14">
        <f t="shared" si="13"/>
        <v>33</v>
      </c>
      <c r="Q52" s="14">
        <f t="shared" si="10"/>
        <v>77.1</v>
      </c>
      <c r="R52" s="2">
        <v>3</v>
      </c>
      <c r="S52" s="22"/>
    </row>
    <row r="53" spans="1:19" ht="22.5" customHeight="1">
      <c r="A53" s="24" t="s">
        <v>183</v>
      </c>
      <c r="B53" s="35" t="s">
        <v>184</v>
      </c>
      <c r="C53" s="32">
        <v>90106</v>
      </c>
      <c r="D53" s="29" t="s">
        <v>185</v>
      </c>
      <c r="E53" s="35" t="s">
        <v>186</v>
      </c>
      <c r="F53" s="29" t="s">
        <v>187</v>
      </c>
      <c r="G53" s="36" t="s">
        <v>29</v>
      </c>
      <c r="H53" s="17">
        <v>83</v>
      </c>
      <c r="I53" s="17">
        <v>83</v>
      </c>
      <c r="J53" s="22"/>
      <c r="K53" s="22"/>
      <c r="L53" s="17"/>
      <c r="M53" s="12">
        <f t="shared" si="12"/>
        <v>83</v>
      </c>
      <c r="N53" s="12">
        <f t="shared" si="11"/>
        <v>49.8</v>
      </c>
      <c r="O53" s="17">
        <v>87.1</v>
      </c>
      <c r="P53" s="14">
        <f t="shared" si="13"/>
        <v>34.839999999999996</v>
      </c>
      <c r="Q53" s="14">
        <f t="shared" si="10"/>
        <v>84.63999999999999</v>
      </c>
      <c r="R53" s="2">
        <v>1</v>
      </c>
      <c r="S53" s="22"/>
    </row>
    <row r="54" spans="1:19" ht="22.5" customHeight="1">
      <c r="A54" s="24" t="s">
        <v>188</v>
      </c>
      <c r="B54" s="35" t="s">
        <v>184</v>
      </c>
      <c r="C54" s="32">
        <v>90106</v>
      </c>
      <c r="D54" s="29" t="s">
        <v>185</v>
      </c>
      <c r="E54" s="35" t="s">
        <v>186</v>
      </c>
      <c r="F54" s="29" t="s">
        <v>189</v>
      </c>
      <c r="G54" s="36" t="s">
        <v>29</v>
      </c>
      <c r="H54" s="17">
        <v>82.5</v>
      </c>
      <c r="I54" s="17">
        <v>82.5</v>
      </c>
      <c r="J54" s="22"/>
      <c r="K54" s="22"/>
      <c r="L54" s="17"/>
      <c r="M54" s="12">
        <f t="shared" si="12"/>
        <v>82.5</v>
      </c>
      <c r="N54" s="12">
        <f t="shared" si="11"/>
        <v>49.5</v>
      </c>
      <c r="O54" s="17">
        <v>80.8</v>
      </c>
      <c r="P54" s="14">
        <f t="shared" si="13"/>
        <v>32.32</v>
      </c>
      <c r="Q54" s="14">
        <f t="shared" si="10"/>
        <v>81.82</v>
      </c>
      <c r="R54" s="2">
        <v>2</v>
      </c>
      <c r="S54" s="22"/>
    </row>
  </sheetData>
  <sheetProtection password="C613" sheet="1" formatCells="0" formatColumns="0" formatRows="0" insertColumns="0" insertRows="0" insertHyperlinks="0" deleteColumns="0" deleteRows="0" sort="0" autoFilter="0" pivotTables="0"/>
  <mergeCells count="16">
    <mergeCell ref="A1:S1"/>
    <mergeCell ref="A2:A3"/>
    <mergeCell ref="B2:B3"/>
    <mergeCell ref="C2:C3"/>
    <mergeCell ref="D2:D3"/>
    <mergeCell ref="E2:E3"/>
    <mergeCell ref="F2:F3"/>
    <mergeCell ref="G2:G3"/>
    <mergeCell ref="H2:I2"/>
    <mergeCell ref="Q2:Q3"/>
    <mergeCell ref="R2:R3"/>
    <mergeCell ref="S2:S3"/>
    <mergeCell ref="J2:K2"/>
    <mergeCell ref="L2:L3"/>
    <mergeCell ref="M2:N2"/>
    <mergeCell ref="O2:P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唐亮</dc:creator>
  <cp:keywords/>
  <dc:description/>
  <cp:lastModifiedBy>gg</cp:lastModifiedBy>
  <cp:lastPrinted>2020-04-22T03:38:38Z</cp:lastPrinted>
  <dcterms:created xsi:type="dcterms:W3CDTF">2016-03-23T06:36:30Z</dcterms:created>
  <dcterms:modified xsi:type="dcterms:W3CDTF">2020-04-22T10:01:45Z</dcterms:modified>
  <cp:category/>
  <cp:version/>
  <cp:contentType/>
  <cp:contentStatus/>
</cp:coreProperties>
</file>