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Sheet1!$A$3:$Q$43</definedName>
    <definedName name="_xlnm.Print_Titles" localSheetId="0">Sheet1!$3:$3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<sst xmlns="http://schemas.openxmlformats.org/spreadsheetml/2006/main" count="399" uniqueCount="200">
  <si>
    <t>附件1</t>
  </si>
  <si>
    <t>青川县2020年“三支一扶”招募面试成绩、考试总成绩及体检入闱人员名单</t>
  </si>
  <si>
    <t>序号</t>
  </si>
  <si>
    <t>职位名次</t>
  </si>
  <si>
    <t>姓名</t>
  </si>
  <si>
    <t>性别</t>
  </si>
  <si>
    <t>毕业院校</t>
  </si>
  <si>
    <t>所学
专业</t>
  </si>
  <si>
    <t>学历</t>
  </si>
  <si>
    <t>职位
编码</t>
  </si>
  <si>
    <t>准考
证号</t>
  </si>
  <si>
    <t>笔试
成绩</t>
  </si>
  <si>
    <t>笔试折合成绩（60%）</t>
  </si>
  <si>
    <t>面试
成绩</t>
  </si>
  <si>
    <t>面试折合成绩（40%）</t>
  </si>
  <si>
    <t>总成绩</t>
  </si>
  <si>
    <t>报考职位</t>
  </si>
  <si>
    <t>计划
类别</t>
  </si>
  <si>
    <t>备注</t>
  </si>
  <si>
    <t>黄清鹏</t>
  </si>
  <si>
    <t>男</t>
  </si>
  <si>
    <t>西华大学</t>
  </si>
  <si>
    <t>法学</t>
  </si>
  <si>
    <t>本科</t>
  </si>
  <si>
    <t>07050101</t>
  </si>
  <si>
    <t>7081070303826</t>
  </si>
  <si>
    <t>青川县大院回族乡人民政府</t>
  </si>
  <si>
    <t>扶贫计划</t>
  </si>
  <si>
    <t>体检入闱</t>
  </si>
  <si>
    <t>赵聪</t>
  </si>
  <si>
    <t>女</t>
  </si>
  <si>
    <t>西安航空学院</t>
  </si>
  <si>
    <t>会计电算化</t>
  </si>
  <si>
    <t>大专</t>
  </si>
  <si>
    <t>7081070202014</t>
  </si>
  <si>
    <t>赵铃铃</t>
  </si>
  <si>
    <t>成都师范学院</t>
  </si>
  <si>
    <t>思想政治教育</t>
  </si>
  <si>
    <t>7081070300813</t>
  </si>
  <si>
    <t>面试放弃</t>
  </si>
  <si>
    <t>王淦</t>
  </si>
  <si>
    <t>成都文理学院</t>
  </si>
  <si>
    <t>文秘</t>
  </si>
  <si>
    <t>07050201</t>
  </si>
  <si>
    <t>7081070203415</t>
  </si>
  <si>
    <t>青川县房石镇人民政府</t>
  </si>
  <si>
    <t>支农计划</t>
  </si>
  <si>
    <t>杨雪凌</t>
  </si>
  <si>
    <t>四川工业管理职业学院</t>
  </si>
  <si>
    <t>7081070201208</t>
  </si>
  <si>
    <t>董彩霞</t>
  </si>
  <si>
    <t>兰州财经大学长青学院</t>
  </si>
  <si>
    <t>会计学</t>
  </si>
  <si>
    <t>7081070203406</t>
  </si>
  <si>
    <t>杜航</t>
  </si>
  <si>
    <t>成都信息工程大学</t>
  </si>
  <si>
    <t>信息安全</t>
  </si>
  <si>
    <t>07050301</t>
  </si>
  <si>
    <t>7081070104023</t>
  </si>
  <si>
    <t>青川县关庄镇人民政府</t>
  </si>
  <si>
    <t>尚明坤</t>
  </si>
  <si>
    <t>南昌理工学院</t>
  </si>
  <si>
    <t>网络工程</t>
  </si>
  <si>
    <t>7081070103315</t>
  </si>
  <si>
    <t>唐博洋</t>
  </si>
  <si>
    <t>电子科技大学成都学院</t>
  </si>
  <si>
    <t>会计</t>
  </si>
  <si>
    <t>7081070100711</t>
  </si>
  <si>
    <t>面试递补</t>
  </si>
  <si>
    <t>漆宴华</t>
  </si>
  <si>
    <t>四川师范大学</t>
  </si>
  <si>
    <t>会计与审计</t>
  </si>
  <si>
    <t>7081070303020</t>
  </si>
  <si>
    <t>复审放弃</t>
  </si>
  <si>
    <t>冯赓</t>
  </si>
  <si>
    <t>西北师范大学知行学院</t>
  </si>
  <si>
    <t>信息管理与信息系统</t>
  </si>
  <si>
    <t>07050401</t>
  </si>
  <si>
    <t>7081070104417</t>
  </si>
  <si>
    <t>青川县观音店乡人民政府</t>
  </si>
  <si>
    <t>张献麒</t>
  </si>
  <si>
    <t>物流管理</t>
  </si>
  <si>
    <t>7081070102910</t>
  </si>
  <si>
    <t>马前</t>
  </si>
  <si>
    <t>西南林业大学</t>
  </si>
  <si>
    <t>土木工程</t>
  </si>
  <si>
    <t>7081070104430</t>
  </si>
  <si>
    <t>佘文彬</t>
  </si>
  <si>
    <t>商丘师范学院</t>
  </si>
  <si>
    <t>日语</t>
  </si>
  <si>
    <t>07050501</t>
  </si>
  <si>
    <t>7081070101016</t>
  </si>
  <si>
    <t>青川县蒿溪回族乡人民政府</t>
  </si>
  <si>
    <t>谢泽东</t>
  </si>
  <si>
    <t>四川工程职业技术学院</t>
  </si>
  <si>
    <t>数控技术</t>
  </si>
  <si>
    <t>7081070204206</t>
  </si>
  <si>
    <t>罗文兴</t>
  </si>
  <si>
    <t>四川司法警官职业学院</t>
  </si>
  <si>
    <t>法律事务</t>
  </si>
  <si>
    <t>7081070303310</t>
  </si>
  <si>
    <t>蔡彬</t>
  </si>
  <si>
    <t>四川农业大学</t>
  </si>
  <si>
    <t>水土保持与荒漠化防治</t>
  </si>
  <si>
    <t>7081070203027</t>
  </si>
  <si>
    <t>杨彩萍</t>
  </si>
  <si>
    <t>成都医学院</t>
  </si>
  <si>
    <t>临床医学</t>
  </si>
  <si>
    <t>07050601</t>
  </si>
  <si>
    <t>7081070102225</t>
  </si>
  <si>
    <t>青川县建峰卫生院</t>
  </si>
  <si>
    <t>支医计划</t>
  </si>
  <si>
    <t>陈永超</t>
  </si>
  <si>
    <t>7081070200523</t>
  </si>
  <si>
    <t>随骋翔</t>
  </si>
  <si>
    <t>汽车技术服务与营销</t>
  </si>
  <si>
    <t>07050701</t>
  </si>
  <si>
    <t>7081070102816</t>
  </si>
  <si>
    <t>青川县七佛乡人民政府</t>
  </si>
  <si>
    <t>王达</t>
  </si>
  <si>
    <t>西北工业大学明德学院</t>
  </si>
  <si>
    <t>机械设计制造及其自动化</t>
  </si>
  <si>
    <t>7081070100624</t>
  </si>
  <si>
    <t>童柯菁</t>
  </si>
  <si>
    <t>四川旅游学院</t>
  </si>
  <si>
    <t>食品科学与工程</t>
  </si>
  <si>
    <t>7081070102020</t>
  </si>
  <si>
    <t>陈玮</t>
  </si>
  <si>
    <t>西南科技大学城市学院</t>
  </si>
  <si>
    <t>电气工程及其自动化</t>
  </si>
  <si>
    <t>7081070201719</t>
  </si>
  <si>
    <t>李玉和</t>
  </si>
  <si>
    <t>成都理工大学</t>
  </si>
  <si>
    <t>工商管理</t>
  </si>
  <si>
    <t>7081070100901</t>
  </si>
  <si>
    <t>董珏坊</t>
  </si>
  <si>
    <t>兰州理工大学技术工程学院</t>
  </si>
  <si>
    <t>材料成型及控制工程</t>
  </si>
  <si>
    <t>07050801</t>
  </si>
  <si>
    <t>7081070100830</t>
  </si>
  <si>
    <t>青川县骑马乡人民政府</t>
  </si>
  <si>
    <t>牟标</t>
  </si>
  <si>
    <t>四川城市职业学院</t>
  </si>
  <si>
    <t>物业管理</t>
  </si>
  <si>
    <t>7081070303504</t>
  </si>
  <si>
    <t>党兴涛</t>
  </si>
  <si>
    <t>东北石油大学</t>
  </si>
  <si>
    <t>自动化</t>
  </si>
  <si>
    <t>7081070202013</t>
  </si>
  <si>
    <t>王磊</t>
  </si>
  <si>
    <t>重庆三峡学院</t>
  </si>
  <si>
    <t>汉语言文学</t>
  </si>
  <si>
    <t>07050901</t>
  </si>
  <si>
    <t>7081070104311</t>
  </si>
  <si>
    <t>青川县乔庄镇人民政府</t>
  </si>
  <si>
    <t>张鑫</t>
  </si>
  <si>
    <t>四川大学锦江学院</t>
  </si>
  <si>
    <t>7081070102703</t>
  </si>
  <si>
    <t>王梅</t>
  </si>
  <si>
    <t>四川理工学院</t>
  </si>
  <si>
    <t>旅游管理</t>
  </si>
  <si>
    <t>7081070303805</t>
  </si>
  <si>
    <t>王文杰</t>
  </si>
  <si>
    <t>软件技术</t>
  </si>
  <si>
    <t>07051001</t>
  </si>
  <si>
    <t>7081070201303</t>
  </si>
  <si>
    <t>青川县青溪镇人民政府</t>
  </si>
  <si>
    <t>杨鸿蕃</t>
  </si>
  <si>
    <t>江西省南昌工学院</t>
  </si>
  <si>
    <t>7081070200326</t>
  </si>
  <si>
    <t>范婕雅</t>
  </si>
  <si>
    <t>四川轻化工大学</t>
  </si>
  <si>
    <t>7081070204405</t>
  </si>
  <si>
    <t>张松堂</t>
  </si>
  <si>
    <t>天津财经大学珠江学院</t>
  </si>
  <si>
    <t>7081070301925</t>
  </si>
  <si>
    <t>李映铮</t>
  </si>
  <si>
    <t>石家庄医学高等专科学校</t>
  </si>
  <si>
    <t>07051101</t>
  </si>
  <si>
    <t>7081070100803</t>
  </si>
  <si>
    <t>青川县曲河卫生院</t>
  </si>
  <si>
    <t>岳浩</t>
  </si>
  <si>
    <t>邢台医学高等专科学校</t>
  </si>
  <si>
    <t>中医学</t>
  </si>
  <si>
    <t>7081070104214</t>
  </si>
  <si>
    <t>何天成</t>
  </si>
  <si>
    <t>7081070201426</t>
  </si>
  <si>
    <t>陈琦</t>
  </si>
  <si>
    <t>大连东软信息学院</t>
  </si>
  <si>
    <t>微电子科学与工程</t>
  </si>
  <si>
    <t>07051201</t>
  </si>
  <si>
    <t>7081070300811</t>
  </si>
  <si>
    <t>青川县曲河乡人民政府</t>
  </si>
  <si>
    <t>褚明凤</t>
  </si>
  <si>
    <t>司法信息技术</t>
  </si>
  <si>
    <t>7081070200703</t>
  </si>
  <si>
    <t>曹玖江</t>
  </si>
  <si>
    <t>西南科技大学</t>
  </si>
  <si>
    <t>特种能源技术与工程</t>
  </si>
  <si>
    <t>7081070102705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</si>
</sst>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  <scheme val="minor"/>
    </font>
    <font>
      <sz val="11"/>
      <name val="黑体"/>
      <charset val="134"/>
    </font>
    <font>
      <b/>
      <sz val="18"/>
      <name val="方正小标宋简体"/>
      <charset val="134"/>
    </font>
    <font>
      <sz val="10"/>
      <color theme="1"/>
      <name val="宋体"/>
      <charset val="134"/>
      <scheme val="minor"/>
    </font>
    <font>
      <sz val="8.5"/>
      <name val="黑体"/>
      <charset val="134"/>
    </font>
    <font>
      <sz val="9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tabSelected="1" workbookViewId="0">
      <selection activeCell="S3" sqref="S3"/>
    </sheetView>
  </sheetViews>
  <sheetFormatPr defaultColWidth="9" defaultRowHeight="13.5"/>
  <cols>
    <col min="1" max="1" width="2.75" style="4" customWidth="1"/>
    <col min="2" max="2" width="4.375" style="4" customWidth="1"/>
    <col min="3" max="3" width="6.75" style="4" customWidth="1"/>
    <col min="4" max="4" width="3.875" style="5" customWidth="1"/>
    <col min="5" max="5" width="11.375" style="6" customWidth="1"/>
    <col min="6" max="6" width="9.75" style="4" customWidth="1"/>
    <col min="7" max="7" width="4.625" style="4" customWidth="1"/>
    <col min="8" max="8" width="9" style="4" customWidth="1"/>
    <col min="9" max="9" width="13.25" style="4" customWidth="1"/>
    <col min="10" max="10" width="6.5" style="7" customWidth="1"/>
    <col min="11" max="11" width="6.75" style="7" customWidth="1"/>
    <col min="12" max="12" width="7.375" style="7" customWidth="1"/>
    <col min="13" max="13" width="5.875" style="7" customWidth="1"/>
    <col min="14" max="14" width="6.375" style="7" customWidth="1"/>
    <col min="15" max="15" width="21.25" style="4" customWidth="1"/>
    <col min="16" max="16" width="8.375" style="4" customWidth="1"/>
    <col min="17" max="17" width="9" style="4" customWidth="1"/>
    <col min="18" max="16384" width="9" style="4"/>
  </cols>
  <sheetData>
    <row r="1" ht="20" customHeight="1" spans="1:17">
      <c r="A1" s="8" t="s">
        <v>0</v>
      </c>
      <c r="B1" s="8"/>
      <c r="C1" s="8"/>
      <c r="D1" s="9"/>
      <c r="E1" s="8"/>
      <c r="F1" s="8"/>
      <c r="G1" s="8"/>
      <c r="H1" s="8"/>
      <c r="I1" s="8"/>
      <c r="J1" s="9"/>
      <c r="K1" s="18"/>
      <c r="L1" s="18"/>
      <c r="M1" s="18"/>
      <c r="N1" s="18"/>
      <c r="O1" s="8"/>
      <c r="P1" s="8"/>
      <c r="Q1" s="8"/>
    </row>
    <row r="2" s="1" customFormat="1" ht="30" customHeight="1" spans="1:17">
      <c r="A2" s="10" t="s">
        <v>1</v>
      </c>
      <c r="B2" s="10"/>
      <c r="C2" s="10"/>
      <c r="D2" s="10"/>
      <c r="E2" s="11"/>
      <c r="F2" s="10"/>
      <c r="G2" s="10"/>
      <c r="H2" s="10"/>
      <c r="I2" s="10"/>
      <c r="J2" s="10"/>
      <c r="K2" s="19"/>
      <c r="L2" s="19"/>
      <c r="M2" s="19"/>
      <c r="N2" s="19"/>
      <c r="O2" s="10"/>
      <c r="P2" s="10"/>
      <c r="Q2" s="10"/>
    </row>
    <row r="3" s="2" customFormat="1" ht="39" customHeight="1" spans="1:17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0" t="s">
        <v>11</v>
      </c>
      <c r="K3" s="21" t="s">
        <v>12</v>
      </c>
      <c r="L3" s="20" t="s">
        <v>13</v>
      </c>
      <c r="M3" s="22" t="s">
        <v>14</v>
      </c>
      <c r="N3" s="20" t="s">
        <v>15</v>
      </c>
      <c r="O3" s="13" t="s">
        <v>16</v>
      </c>
      <c r="P3" s="13" t="s">
        <v>17</v>
      </c>
      <c r="Q3" s="13" t="s">
        <v>18</v>
      </c>
    </row>
    <row r="4" s="3" customFormat="1" ht="31" customHeight="1" spans="1:17">
      <c r="A4" s="14">
        <v>1</v>
      </c>
      <c r="B4" s="14">
        <v>1</v>
      </c>
      <c r="C4" s="15" t="s">
        <v>19</v>
      </c>
      <c r="D4" s="14" t="s">
        <v>20</v>
      </c>
      <c r="E4" s="15" t="s">
        <v>21</v>
      </c>
      <c r="F4" s="15" t="s">
        <v>22</v>
      </c>
      <c r="G4" s="15" t="s">
        <v>23</v>
      </c>
      <c r="H4" s="15" t="s">
        <v>24</v>
      </c>
      <c r="I4" s="15" t="s">
        <v>25</v>
      </c>
      <c r="J4" s="23">
        <v>73</v>
      </c>
      <c r="K4" s="23">
        <f>J4*0.6</f>
        <v>43.8</v>
      </c>
      <c r="L4" s="23">
        <v>82.4</v>
      </c>
      <c r="M4" s="23">
        <f>L4*0.4</f>
        <v>32.96</v>
      </c>
      <c r="N4" s="23">
        <f>K4+M4</f>
        <v>76.76</v>
      </c>
      <c r="O4" s="15" t="s">
        <v>26</v>
      </c>
      <c r="P4" s="14" t="s">
        <v>27</v>
      </c>
      <c r="Q4" s="14" t="s">
        <v>28</v>
      </c>
    </row>
    <row r="5" s="3" customFormat="1" ht="31" customHeight="1" spans="1:17">
      <c r="A5" s="14">
        <v>2</v>
      </c>
      <c r="B5" s="14">
        <v>2</v>
      </c>
      <c r="C5" s="15" t="s">
        <v>29</v>
      </c>
      <c r="D5" s="14" t="s">
        <v>30</v>
      </c>
      <c r="E5" s="15" t="s">
        <v>31</v>
      </c>
      <c r="F5" s="15" t="s">
        <v>32</v>
      </c>
      <c r="G5" s="15" t="s">
        <v>33</v>
      </c>
      <c r="H5" s="15" t="s">
        <v>24</v>
      </c>
      <c r="I5" s="15" t="s">
        <v>34</v>
      </c>
      <c r="J5" s="23">
        <v>68</v>
      </c>
      <c r="K5" s="23">
        <f>J5*0.6</f>
        <v>40.8</v>
      </c>
      <c r="L5" s="23">
        <v>82.6</v>
      </c>
      <c r="M5" s="23">
        <f>L5*0.4</f>
        <v>33.04</v>
      </c>
      <c r="N5" s="23">
        <f>K5+M5</f>
        <v>73.84</v>
      </c>
      <c r="O5" s="15" t="s">
        <v>26</v>
      </c>
      <c r="P5" s="14" t="s">
        <v>27</v>
      </c>
      <c r="Q5" s="14"/>
    </row>
    <row r="6" s="3" customFormat="1" ht="31" customHeight="1" spans="1:17">
      <c r="A6" s="14">
        <v>3</v>
      </c>
      <c r="B6" s="14"/>
      <c r="C6" s="16" t="s">
        <v>35</v>
      </c>
      <c r="D6" s="17" t="s">
        <v>30</v>
      </c>
      <c r="E6" s="16" t="s">
        <v>36</v>
      </c>
      <c r="F6" s="16" t="s">
        <v>37</v>
      </c>
      <c r="G6" s="16" t="s">
        <v>23</v>
      </c>
      <c r="H6" s="16" t="s">
        <v>24</v>
      </c>
      <c r="I6" s="16" t="s">
        <v>38</v>
      </c>
      <c r="J6" s="24">
        <v>66</v>
      </c>
      <c r="K6" s="24">
        <f t="shared" ref="K5:K43" si="0">J6*0.6</f>
        <v>39.6</v>
      </c>
      <c r="L6" s="24"/>
      <c r="M6" s="24"/>
      <c r="N6" s="24"/>
      <c r="O6" s="16" t="s">
        <v>26</v>
      </c>
      <c r="P6" s="14" t="s">
        <v>27</v>
      </c>
      <c r="Q6" s="14" t="s">
        <v>39</v>
      </c>
    </row>
    <row r="7" s="3" customFormat="1" ht="31" customHeight="1" spans="1:17">
      <c r="A7" s="14">
        <v>4</v>
      </c>
      <c r="B7" s="14">
        <v>1</v>
      </c>
      <c r="C7" s="15" t="s">
        <v>40</v>
      </c>
      <c r="D7" s="14" t="s">
        <v>20</v>
      </c>
      <c r="E7" s="15" t="s">
        <v>41</v>
      </c>
      <c r="F7" s="15" t="s">
        <v>42</v>
      </c>
      <c r="G7" s="15" t="s">
        <v>33</v>
      </c>
      <c r="H7" s="15" t="s">
        <v>43</v>
      </c>
      <c r="I7" s="15" t="s">
        <v>44</v>
      </c>
      <c r="J7" s="23">
        <v>57</v>
      </c>
      <c r="K7" s="23">
        <f t="shared" si="0"/>
        <v>34.2</v>
      </c>
      <c r="L7" s="23">
        <v>86</v>
      </c>
      <c r="M7" s="23">
        <f t="shared" ref="M7:M12" si="1">L7*0.4</f>
        <v>34.4</v>
      </c>
      <c r="N7" s="23">
        <f t="shared" ref="N7:N12" si="2">K7+M7</f>
        <v>68.6</v>
      </c>
      <c r="O7" s="15" t="s">
        <v>45</v>
      </c>
      <c r="P7" s="14" t="s">
        <v>46</v>
      </c>
      <c r="Q7" s="14" t="s">
        <v>28</v>
      </c>
    </row>
    <row r="8" s="3" customFormat="1" ht="31" customHeight="1" spans="1:17">
      <c r="A8" s="14">
        <v>5</v>
      </c>
      <c r="B8" s="14">
        <v>2</v>
      </c>
      <c r="C8" s="15" t="s">
        <v>47</v>
      </c>
      <c r="D8" s="14" t="s">
        <v>30</v>
      </c>
      <c r="E8" s="15" t="s">
        <v>48</v>
      </c>
      <c r="F8" s="15" t="s">
        <v>32</v>
      </c>
      <c r="G8" s="15" t="s">
        <v>33</v>
      </c>
      <c r="H8" s="15" t="s">
        <v>43</v>
      </c>
      <c r="I8" s="15" t="s">
        <v>49</v>
      </c>
      <c r="J8" s="23">
        <v>60</v>
      </c>
      <c r="K8" s="23">
        <f t="shared" si="0"/>
        <v>36</v>
      </c>
      <c r="L8" s="23">
        <v>81.2</v>
      </c>
      <c r="M8" s="23">
        <f t="shared" si="1"/>
        <v>32.48</v>
      </c>
      <c r="N8" s="23">
        <f t="shared" si="2"/>
        <v>68.48</v>
      </c>
      <c r="O8" s="15" t="s">
        <v>45</v>
      </c>
      <c r="P8" s="14" t="s">
        <v>46</v>
      </c>
      <c r="Q8" s="14"/>
    </row>
    <row r="9" s="3" customFormat="1" ht="31" customHeight="1" spans="1:17">
      <c r="A9" s="14">
        <v>6</v>
      </c>
      <c r="B9" s="14">
        <v>3</v>
      </c>
      <c r="C9" s="15" t="s">
        <v>50</v>
      </c>
      <c r="D9" s="14" t="s">
        <v>30</v>
      </c>
      <c r="E9" s="15" t="s">
        <v>51</v>
      </c>
      <c r="F9" s="15" t="s">
        <v>52</v>
      </c>
      <c r="G9" s="15" t="s">
        <v>23</v>
      </c>
      <c r="H9" s="15" t="s">
        <v>43</v>
      </c>
      <c r="I9" s="15" t="s">
        <v>53</v>
      </c>
      <c r="J9" s="23">
        <v>59</v>
      </c>
      <c r="K9" s="23">
        <f t="shared" si="0"/>
        <v>35.4</v>
      </c>
      <c r="L9" s="23">
        <v>80.4</v>
      </c>
      <c r="M9" s="23">
        <f t="shared" si="1"/>
        <v>32.16</v>
      </c>
      <c r="N9" s="23">
        <f t="shared" si="2"/>
        <v>67.56</v>
      </c>
      <c r="O9" s="15" t="s">
        <v>45</v>
      </c>
      <c r="P9" s="14" t="s">
        <v>46</v>
      </c>
      <c r="Q9" s="14"/>
    </row>
    <row r="10" s="3" customFormat="1" ht="31" customHeight="1" spans="1:17">
      <c r="A10" s="14">
        <v>7</v>
      </c>
      <c r="B10" s="14">
        <v>1</v>
      </c>
      <c r="C10" s="15" t="s">
        <v>54</v>
      </c>
      <c r="D10" s="14" t="s">
        <v>20</v>
      </c>
      <c r="E10" s="15" t="s">
        <v>55</v>
      </c>
      <c r="F10" s="15" t="s">
        <v>56</v>
      </c>
      <c r="G10" s="15" t="s">
        <v>23</v>
      </c>
      <c r="H10" s="15" t="s">
        <v>57</v>
      </c>
      <c r="I10" s="15" t="s">
        <v>58</v>
      </c>
      <c r="J10" s="23">
        <v>72</v>
      </c>
      <c r="K10" s="23">
        <f t="shared" si="0"/>
        <v>43.2</v>
      </c>
      <c r="L10" s="23">
        <v>80</v>
      </c>
      <c r="M10" s="23">
        <f t="shared" si="1"/>
        <v>32</v>
      </c>
      <c r="N10" s="23">
        <f t="shared" si="2"/>
        <v>75.2</v>
      </c>
      <c r="O10" s="15" t="s">
        <v>59</v>
      </c>
      <c r="P10" s="14" t="s">
        <v>46</v>
      </c>
      <c r="Q10" s="14" t="s">
        <v>28</v>
      </c>
    </row>
    <row r="11" s="3" customFormat="1" ht="31" customHeight="1" spans="1:17">
      <c r="A11" s="14">
        <v>8</v>
      </c>
      <c r="B11" s="14">
        <v>2</v>
      </c>
      <c r="C11" s="15" t="s">
        <v>60</v>
      </c>
      <c r="D11" s="14" t="s">
        <v>20</v>
      </c>
      <c r="E11" s="15" t="s">
        <v>61</v>
      </c>
      <c r="F11" s="15" t="s">
        <v>62</v>
      </c>
      <c r="G11" s="15" t="s">
        <v>23</v>
      </c>
      <c r="H11" s="15" t="s">
        <v>57</v>
      </c>
      <c r="I11" s="15" t="s">
        <v>63</v>
      </c>
      <c r="J11" s="23">
        <v>61</v>
      </c>
      <c r="K11" s="23">
        <f t="shared" si="0"/>
        <v>36.6</v>
      </c>
      <c r="L11" s="23">
        <v>80.6</v>
      </c>
      <c r="M11" s="23">
        <f t="shared" si="1"/>
        <v>32.24</v>
      </c>
      <c r="N11" s="23">
        <f t="shared" si="2"/>
        <v>68.84</v>
      </c>
      <c r="O11" s="15" t="s">
        <v>59</v>
      </c>
      <c r="P11" s="14" t="s">
        <v>46</v>
      </c>
      <c r="Q11" s="14"/>
    </row>
    <row r="12" s="3" customFormat="1" ht="31" customHeight="1" spans="1:17">
      <c r="A12" s="14">
        <v>9</v>
      </c>
      <c r="B12" s="14">
        <v>3</v>
      </c>
      <c r="C12" s="15" t="s">
        <v>64</v>
      </c>
      <c r="D12" s="14" t="s">
        <v>20</v>
      </c>
      <c r="E12" s="15" t="s">
        <v>65</v>
      </c>
      <c r="F12" s="15" t="s">
        <v>66</v>
      </c>
      <c r="G12" s="15" t="s">
        <v>33</v>
      </c>
      <c r="H12" s="15" t="s">
        <v>57</v>
      </c>
      <c r="I12" s="15" t="s">
        <v>67</v>
      </c>
      <c r="J12" s="23">
        <v>58</v>
      </c>
      <c r="K12" s="23">
        <f t="shared" si="0"/>
        <v>34.8</v>
      </c>
      <c r="L12" s="23">
        <v>85</v>
      </c>
      <c r="M12" s="23">
        <f t="shared" si="1"/>
        <v>34</v>
      </c>
      <c r="N12" s="23">
        <f t="shared" si="2"/>
        <v>68.8</v>
      </c>
      <c r="O12" s="15" t="s">
        <v>59</v>
      </c>
      <c r="P12" s="14" t="s">
        <v>46</v>
      </c>
      <c r="Q12" s="14" t="s">
        <v>68</v>
      </c>
    </row>
    <row r="13" s="3" customFormat="1" ht="31" customHeight="1" spans="1:17">
      <c r="A13" s="14">
        <v>10</v>
      </c>
      <c r="B13" s="14"/>
      <c r="C13" s="16" t="s">
        <v>69</v>
      </c>
      <c r="D13" s="17" t="s">
        <v>20</v>
      </c>
      <c r="E13" s="16" t="s">
        <v>70</v>
      </c>
      <c r="F13" s="16" t="s">
        <v>71</v>
      </c>
      <c r="G13" s="16" t="s">
        <v>33</v>
      </c>
      <c r="H13" s="16" t="s">
        <v>57</v>
      </c>
      <c r="I13" s="16" t="s">
        <v>72</v>
      </c>
      <c r="J13" s="24">
        <v>66</v>
      </c>
      <c r="K13" s="24">
        <f t="shared" si="0"/>
        <v>39.6</v>
      </c>
      <c r="L13" s="24"/>
      <c r="M13" s="24"/>
      <c r="N13" s="24"/>
      <c r="O13" s="16" t="s">
        <v>59</v>
      </c>
      <c r="P13" s="14" t="s">
        <v>46</v>
      </c>
      <c r="Q13" s="14" t="s">
        <v>73</v>
      </c>
    </row>
    <row r="14" s="3" customFormat="1" ht="31" customHeight="1" spans="1:17">
      <c r="A14" s="14">
        <v>11</v>
      </c>
      <c r="B14" s="14">
        <v>1</v>
      </c>
      <c r="C14" s="15" t="s">
        <v>74</v>
      </c>
      <c r="D14" s="14" t="s">
        <v>20</v>
      </c>
      <c r="E14" s="15" t="s">
        <v>75</v>
      </c>
      <c r="F14" s="15" t="s">
        <v>76</v>
      </c>
      <c r="G14" s="15" t="s">
        <v>23</v>
      </c>
      <c r="H14" s="15" t="s">
        <v>77</v>
      </c>
      <c r="I14" s="15" t="s">
        <v>78</v>
      </c>
      <c r="J14" s="23">
        <v>69</v>
      </c>
      <c r="K14" s="23">
        <f t="shared" si="0"/>
        <v>41.4</v>
      </c>
      <c r="L14" s="23">
        <v>82</v>
      </c>
      <c r="M14" s="23">
        <f t="shared" ref="M14:M19" si="3">L14*0.4</f>
        <v>32.8</v>
      </c>
      <c r="N14" s="23">
        <f t="shared" ref="N14:N19" si="4">K14+M14</f>
        <v>74.2</v>
      </c>
      <c r="O14" s="15" t="s">
        <v>79</v>
      </c>
      <c r="P14" s="14" t="s">
        <v>27</v>
      </c>
      <c r="Q14" s="14" t="s">
        <v>28</v>
      </c>
    </row>
    <row r="15" s="3" customFormat="1" ht="31" customHeight="1" spans="1:17">
      <c r="A15" s="14">
        <v>12</v>
      </c>
      <c r="B15" s="14">
        <v>2</v>
      </c>
      <c r="C15" s="15" t="s">
        <v>80</v>
      </c>
      <c r="D15" s="14" t="s">
        <v>20</v>
      </c>
      <c r="E15" s="15" t="s">
        <v>51</v>
      </c>
      <c r="F15" s="15" t="s">
        <v>81</v>
      </c>
      <c r="G15" s="15" t="s">
        <v>23</v>
      </c>
      <c r="H15" s="15" t="s">
        <v>77</v>
      </c>
      <c r="I15" s="15" t="s">
        <v>82</v>
      </c>
      <c r="J15" s="23">
        <v>65</v>
      </c>
      <c r="K15" s="23">
        <f t="shared" si="0"/>
        <v>39</v>
      </c>
      <c r="L15" s="23">
        <v>83.8</v>
      </c>
      <c r="M15" s="23">
        <f t="shared" si="3"/>
        <v>33.52</v>
      </c>
      <c r="N15" s="23">
        <f t="shared" si="4"/>
        <v>72.52</v>
      </c>
      <c r="O15" s="15" t="s">
        <v>79</v>
      </c>
      <c r="P15" s="14" t="s">
        <v>27</v>
      </c>
      <c r="Q15" s="14"/>
    </row>
    <row r="16" s="3" customFormat="1" ht="31" customHeight="1" spans="1:17">
      <c r="A16" s="14">
        <v>13</v>
      </c>
      <c r="B16" s="14">
        <v>3</v>
      </c>
      <c r="C16" s="15" t="s">
        <v>83</v>
      </c>
      <c r="D16" s="14" t="s">
        <v>20</v>
      </c>
      <c r="E16" s="15" t="s">
        <v>84</v>
      </c>
      <c r="F16" s="15" t="s">
        <v>85</v>
      </c>
      <c r="G16" s="15" t="s">
        <v>23</v>
      </c>
      <c r="H16" s="15" t="s">
        <v>77</v>
      </c>
      <c r="I16" s="15" t="s">
        <v>86</v>
      </c>
      <c r="J16" s="23">
        <v>65</v>
      </c>
      <c r="K16" s="23">
        <f t="shared" si="0"/>
        <v>39</v>
      </c>
      <c r="L16" s="23">
        <v>81</v>
      </c>
      <c r="M16" s="23">
        <f t="shared" si="3"/>
        <v>32.4</v>
      </c>
      <c r="N16" s="23">
        <f t="shared" si="4"/>
        <v>71.4</v>
      </c>
      <c r="O16" s="15" t="s">
        <v>79</v>
      </c>
      <c r="P16" s="14" t="s">
        <v>27</v>
      </c>
      <c r="Q16" s="14"/>
    </row>
    <row r="17" s="3" customFormat="1" ht="31" customHeight="1" spans="1:17">
      <c r="A17" s="14">
        <v>14</v>
      </c>
      <c r="B17" s="14">
        <v>1</v>
      </c>
      <c r="C17" s="15" t="s">
        <v>87</v>
      </c>
      <c r="D17" s="14" t="s">
        <v>30</v>
      </c>
      <c r="E17" s="15" t="s">
        <v>88</v>
      </c>
      <c r="F17" s="15" t="s">
        <v>89</v>
      </c>
      <c r="G17" s="15" t="s">
        <v>23</v>
      </c>
      <c r="H17" s="15" t="s">
        <v>90</v>
      </c>
      <c r="I17" s="15" t="s">
        <v>91</v>
      </c>
      <c r="J17" s="23">
        <v>69</v>
      </c>
      <c r="K17" s="23">
        <f t="shared" si="0"/>
        <v>41.4</v>
      </c>
      <c r="L17" s="23">
        <v>85</v>
      </c>
      <c r="M17" s="23">
        <f t="shared" si="3"/>
        <v>34</v>
      </c>
      <c r="N17" s="23">
        <f t="shared" si="4"/>
        <v>75.4</v>
      </c>
      <c r="O17" s="15" t="s">
        <v>92</v>
      </c>
      <c r="P17" s="14" t="s">
        <v>27</v>
      </c>
      <c r="Q17" s="14" t="s">
        <v>28</v>
      </c>
    </row>
    <row r="18" s="3" customFormat="1" ht="31" customHeight="1" spans="1:17">
      <c r="A18" s="14">
        <v>15</v>
      </c>
      <c r="B18" s="14">
        <v>2</v>
      </c>
      <c r="C18" s="15" t="s">
        <v>93</v>
      </c>
      <c r="D18" s="14" t="s">
        <v>20</v>
      </c>
      <c r="E18" s="15" t="s">
        <v>94</v>
      </c>
      <c r="F18" s="15" t="s">
        <v>95</v>
      </c>
      <c r="G18" s="15" t="s">
        <v>33</v>
      </c>
      <c r="H18" s="15" t="s">
        <v>90</v>
      </c>
      <c r="I18" s="15" t="s">
        <v>96</v>
      </c>
      <c r="J18" s="23">
        <v>68</v>
      </c>
      <c r="K18" s="23">
        <f t="shared" si="0"/>
        <v>40.8</v>
      </c>
      <c r="L18" s="23">
        <v>80</v>
      </c>
      <c r="M18" s="23">
        <f t="shared" si="3"/>
        <v>32</v>
      </c>
      <c r="N18" s="23">
        <f t="shared" si="4"/>
        <v>72.8</v>
      </c>
      <c r="O18" s="15" t="s">
        <v>92</v>
      </c>
      <c r="P18" s="14" t="s">
        <v>27</v>
      </c>
      <c r="Q18" s="14"/>
    </row>
    <row r="19" s="3" customFormat="1" ht="31" customHeight="1" spans="1:17">
      <c r="A19" s="14">
        <v>16</v>
      </c>
      <c r="B19" s="14">
        <v>3</v>
      </c>
      <c r="C19" s="15" t="s">
        <v>97</v>
      </c>
      <c r="D19" s="14" t="s">
        <v>20</v>
      </c>
      <c r="E19" s="15" t="s">
        <v>98</v>
      </c>
      <c r="F19" s="15" t="s">
        <v>99</v>
      </c>
      <c r="G19" s="15" t="s">
        <v>33</v>
      </c>
      <c r="H19" s="15" t="s">
        <v>90</v>
      </c>
      <c r="I19" s="15" t="s">
        <v>100</v>
      </c>
      <c r="J19" s="23">
        <v>64</v>
      </c>
      <c r="K19" s="23">
        <f t="shared" si="0"/>
        <v>38.4</v>
      </c>
      <c r="L19" s="23">
        <v>79.2</v>
      </c>
      <c r="M19" s="23">
        <f t="shared" si="3"/>
        <v>31.68</v>
      </c>
      <c r="N19" s="23">
        <f t="shared" si="4"/>
        <v>70.08</v>
      </c>
      <c r="O19" s="15" t="s">
        <v>92</v>
      </c>
      <c r="P19" s="14" t="s">
        <v>27</v>
      </c>
      <c r="Q19" s="14" t="s">
        <v>68</v>
      </c>
    </row>
    <row r="20" s="3" customFormat="1" ht="31" customHeight="1" spans="1:17">
      <c r="A20" s="14">
        <v>17</v>
      </c>
      <c r="B20" s="14"/>
      <c r="C20" s="16" t="s">
        <v>101</v>
      </c>
      <c r="D20" s="17" t="s">
        <v>20</v>
      </c>
      <c r="E20" s="16" t="s">
        <v>102</v>
      </c>
      <c r="F20" s="16" t="s">
        <v>103</v>
      </c>
      <c r="G20" s="16" t="s">
        <v>23</v>
      </c>
      <c r="H20" s="16" t="s">
        <v>90</v>
      </c>
      <c r="I20" s="16" t="s">
        <v>104</v>
      </c>
      <c r="J20" s="24">
        <v>65</v>
      </c>
      <c r="K20" s="24">
        <f t="shared" si="0"/>
        <v>39</v>
      </c>
      <c r="L20" s="24"/>
      <c r="M20" s="24"/>
      <c r="N20" s="24"/>
      <c r="O20" s="16" t="s">
        <v>92</v>
      </c>
      <c r="P20" s="14" t="s">
        <v>27</v>
      </c>
      <c r="Q20" s="14" t="s">
        <v>73</v>
      </c>
    </row>
    <row r="21" s="3" customFormat="1" ht="31" customHeight="1" spans="1:17">
      <c r="A21" s="14">
        <v>18</v>
      </c>
      <c r="B21" s="14">
        <v>1</v>
      </c>
      <c r="C21" s="15" t="s">
        <v>105</v>
      </c>
      <c r="D21" s="14" t="s">
        <v>30</v>
      </c>
      <c r="E21" s="15" t="s">
        <v>106</v>
      </c>
      <c r="F21" s="15" t="s">
        <v>107</v>
      </c>
      <c r="G21" s="15" t="s">
        <v>33</v>
      </c>
      <c r="H21" s="15" t="s">
        <v>108</v>
      </c>
      <c r="I21" s="15" t="s">
        <v>109</v>
      </c>
      <c r="J21" s="23">
        <v>42</v>
      </c>
      <c r="K21" s="23">
        <f t="shared" si="0"/>
        <v>25.2</v>
      </c>
      <c r="L21" s="23">
        <v>79.8</v>
      </c>
      <c r="M21" s="23">
        <f t="shared" ref="M21:M31" si="5">L21*0.4</f>
        <v>31.92</v>
      </c>
      <c r="N21" s="23">
        <f t="shared" ref="N21:N31" si="6">K21+M21</f>
        <v>57.12</v>
      </c>
      <c r="O21" s="15" t="s">
        <v>110</v>
      </c>
      <c r="P21" s="14" t="s">
        <v>111</v>
      </c>
      <c r="Q21" s="14" t="s">
        <v>28</v>
      </c>
    </row>
    <row r="22" s="3" customFormat="1" ht="31" customHeight="1" spans="1:17">
      <c r="A22" s="14">
        <v>19</v>
      </c>
      <c r="B22" s="14">
        <v>2</v>
      </c>
      <c r="C22" s="15" t="s">
        <v>112</v>
      </c>
      <c r="D22" s="14" t="s">
        <v>20</v>
      </c>
      <c r="E22" s="15" t="s">
        <v>106</v>
      </c>
      <c r="F22" s="15" t="s">
        <v>107</v>
      </c>
      <c r="G22" s="15" t="s">
        <v>33</v>
      </c>
      <c r="H22" s="15" t="s">
        <v>108</v>
      </c>
      <c r="I22" s="15" t="s">
        <v>113</v>
      </c>
      <c r="J22" s="23">
        <v>31</v>
      </c>
      <c r="K22" s="23">
        <f t="shared" si="0"/>
        <v>18.6</v>
      </c>
      <c r="L22" s="23">
        <v>72.4</v>
      </c>
      <c r="M22" s="23">
        <f t="shared" si="5"/>
        <v>28.96</v>
      </c>
      <c r="N22" s="23">
        <f t="shared" si="6"/>
        <v>47.56</v>
      </c>
      <c r="O22" s="15" t="s">
        <v>110</v>
      </c>
      <c r="P22" s="14" t="s">
        <v>111</v>
      </c>
      <c r="Q22" s="14"/>
    </row>
    <row r="23" s="3" customFormat="1" ht="31" customHeight="1" spans="1:17">
      <c r="A23" s="14">
        <v>20</v>
      </c>
      <c r="B23" s="14">
        <v>1</v>
      </c>
      <c r="C23" s="15" t="s">
        <v>114</v>
      </c>
      <c r="D23" s="14" t="s">
        <v>20</v>
      </c>
      <c r="E23" s="15" t="s">
        <v>36</v>
      </c>
      <c r="F23" s="15" t="s">
        <v>115</v>
      </c>
      <c r="G23" s="15" t="s">
        <v>33</v>
      </c>
      <c r="H23" s="15" t="s">
        <v>116</v>
      </c>
      <c r="I23" s="15" t="s">
        <v>117</v>
      </c>
      <c r="J23" s="23">
        <v>73</v>
      </c>
      <c r="K23" s="23">
        <f t="shared" si="0"/>
        <v>43.8</v>
      </c>
      <c r="L23" s="23">
        <v>83.6</v>
      </c>
      <c r="M23" s="23">
        <f t="shared" si="5"/>
        <v>33.44</v>
      </c>
      <c r="N23" s="23">
        <f t="shared" si="6"/>
        <v>77.24</v>
      </c>
      <c r="O23" s="15" t="s">
        <v>118</v>
      </c>
      <c r="P23" s="14" t="s">
        <v>27</v>
      </c>
      <c r="Q23" s="14" t="s">
        <v>28</v>
      </c>
    </row>
    <row r="24" s="3" customFormat="1" ht="31" customHeight="1" spans="1:17">
      <c r="A24" s="14">
        <v>21</v>
      </c>
      <c r="B24" s="14">
        <v>2</v>
      </c>
      <c r="C24" s="15" t="s">
        <v>119</v>
      </c>
      <c r="D24" s="14" t="s">
        <v>20</v>
      </c>
      <c r="E24" s="15" t="s">
        <v>120</v>
      </c>
      <c r="F24" s="15" t="s">
        <v>121</v>
      </c>
      <c r="G24" s="15" t="s">
        <v>23</v>
      </c>
      <c r="H24" s="15" t="s">
        <v>116</v>
      </c>
      <c r="I24" s="15" t="s">
        <v>122</v>
      </c>
      <c r="J24" s="23">
        <v>68</v>
      </c>
      <c r="K24" s="23">
        <f t="shared" si="0"/>
        <v>40.8</v>
      </c>
      <c r="L24" s="23">
        <v>80.2</v>
      </c>
      <c r="M24" s="23">
        <f t="shared" si="5"/>
        <v>32.08</v>
      </c>
      <c r="N24" s="23">
        <f t="shared" si="6"/>
        <v>72.88</v>
      </c>
      <c r="O24" s="15" t="s">
        <v>118</v>
      </c>
      <c r="P24" s="14" t="s">
        <v>27</v>
      </c>
      <c r="Q24" s="14"/>
    </row>
    <row r="25" s="3" customFormat="1" ht="31" customHeight="1" spans="1:17">
      <c r="A25" s="14">
        <v>22</v>
      </c>
      <c r="B25" s="14">
        <v>3</v>
      </c>
      <c r="C25" s="15" t="s">
        <v>123</v>
      </c>
      <c r="D25" s="14" t="s">
        <v>30</v>
      </c>
      <c r="E25" s="15" t="s">
        <v>124</v>
      </c>
      <c r="F25" s="15" t="s">
        <v>125</v>
      </c>
      <c r="G25" s="15" t="s">
        <v>23</v>
      </c>
      <c r="H25" s="15" t="s">
        <v>116</v>
      </c>
      <c r="I25" s="15" t="s">
        <v>126</v>
      </c>
      <c r="J25" s="23">
        <v>66</v>
      </c>
      <c r="K25" s="23">
        <f t="shared" si="0"/>
        <v>39.6</v>
      </c>
      <c r="L25" s="23">
        <v>82</v>
      </c>
      <c r="M25" s="23">
        <f t="shared" si="5"/>
        <v>32.8</v>
      </c>
      <c r="N25" s="23">
        <f t="shared" si="6"/>
        <v>72.4</v>
      </c>
      <c r="O25" s="15" t="s">
        <v>118</v>
      </c>
      <c r="P25" s="14" t="s">
        <v>27</v>
      </c>
      <c r="Q25" s="14"/>
    </row>
    <row r="26" s="3" customFormat="1" ht="31" customHeight="1" spans="1:17">
      <c r="A26" s="14">
        <v>23</v>
      </c>
      <c r="B26" s="14">
        <v>4</v>
      </c>
      <c r="C26" s="15" t="s">
        <v>127</v>
      </c>
      <c r="D26" s="14" t="s">
        <v>20</v>
      </c>
      <c r="E26" s="15" t="s">
        <v>128</v>
      </c>
      <c r="F26" s="15" t="s">
        <v>129</v>
      </c>
      <c r="G26" s="15" t="s">
        <v>23</v>
      </c>
      <c r="H26" s="15" t="s">
        <v>116</v>
      </c>
      <c r="I26" s="15" t="s">
        <v>130</v>
      </c>
      <c r="J26" s="23">
        <v>66</v>
      </c>
      <c r="K26" s="23">
        <f t="shared" si="0"/>
        <v>39.6</v>
      </c>
      <c r="L26" s="23">
        <v>80.2</v>
      </c>
      <c r="M26" s="23">
        <f t="shared" si="5"/>
        <v>32.08</v>
      </c>
      <c r="N26" s="23">
        <f t="shared" si="6"/>
        <v>71.68</v>
      </c>
      <c r="O26" s="15" t="s">
        <v>118</v>
      </c>
      <c r="P26" s="14" t="s">
        <v>27</v>
      </c>
      <c r="Q26" s="14"/>
    </row>
    <row r="27" s="3" customFormat="1" ht="31" customHeight="1" spans="1:17">
      <c r="A27" s="14">
        <v>24</v>
      </c>
      <c r="B27" s="14">
        <v>5</v>
      </c>
      <c r="C27" s="15" t="s">
        <v>131</v>
      </c>
      <c r="D27" s="14" t="s">
        <v>30</v>
      </c>
      <c r="E27" s="15" t="s">
        <v>132</v>
      </c>
      <c r="F27" s="15" t="s">
        <v>133</v>
      </c>
      <c r="G27" s="15" t="s">
        <v>23</v>
      </c>
      <c r="H27" s="15" t="s">
        <v>116</v>
      </c>
      <c r="I27" s="15" t="s">
        <v>134</v>
      </c>
      <c r="J27" s="23">
        <v>66</v>
      </c>
      <c r="K27" s="23">
        <f t="shared" si="0"/>
        <v>39.6</v>
      </c>
      <c r="L27" s="23">
        <v>79</v>
      </c>
      <c r="M27" s="23">
        <f t="shared" si="5"/>
        <v>31.6</v>
      </c>
      <c r="N27" s="23">
        <f t="shared" si="6"/>
        <v>71.2</v>
      </c>
      <c r="O27" s="15" t="s">
        <v>118</v>
      </c>
      <c r="P27" s="14" t="s">
        <v>27</v>
      </c>
      <c r="Q27" s="14"/>
    </row>
    <row r="28" s="3" customFormat="1" ht="31" customHeight="1" spans="1:17">
      <c r="A28" s="14">
        <v>25</v>
      </c>
      <c r="B28" s="14">
        <v>1</v>
      </c>
      <c r="C28" s="15" t="s">
        <v>135</v>
      </c>
      <c r="D28" s="14" t="s">
        <v>20</v>
      </c>
      <c r="E28" s="15" t="s">
        <v>136</v>
      </c>
      <c r="F28" s="15" t="s">
        <v>137</v>
      </c>
      <c r="G28" s="15" t="s">
        <v>23</v>
      </c>
      <c r="H28" s="15" t="s">
        <v>138</v>
      </c>
      <c r="I28" s="15" t="s">
        <v>139</v>
      </c>
      <c r="J28" s="23">
        <v>69</v>
      </c>
      <c r="K28" s="23">
        <f t="shared" si="0"/>
        <v>41.4</v>
      </c>
      <c r="L28" s="23">
        <v>83.4</v>
      </c>
      <c r="M28" s="23">
        <f t="shared" si="5"/>
        <v>33.36</v>
      </c>
      <c r="N28" s="23">
        <f t="shared" si="6"/>
        <v>74.76</v>
      </c>
      <c r="O28" s="15" t="s">
        <v>140</v>
      </c>
      <c r="P28" s="14" t="s">
        <v>27</v>
      </c>
      <c r="Q28" s="14" t="s">
        <v>28</v>
      </c>
    </row>
    <row r="29" s="3" customFormat="1" ht="31" customHeight="1" spans="1:17">
      <c r="A29" s="14">
        <v>26</v>
      </c>
      <c r="B29" s="14">
        <v>2</v>
      </c>
      <c r="C29" s="15" t="s">
        <v>141</v>
      </c>
      <c r="D29" s="14" t="s">
        <v>20</v>
      </c>
      <c r="E29" s="15" t="s">
        <v>142</v>
      </c>
      <c r="F29" s="15" t="s">
        <v>143</v>
      </c>
      <c r="G29" s="15" t="s">
        <v>33</v>
      </c>
      <c r="H29" s="15" t="s">
        <v>138</v>
      </c>
      <c r="I29" s="15" t="s">
        <v>144</v>
      </c>
      <c r="J29" s="23">
        <v>65</v>
      </c>
      <c r="K29" s="23">
        <f t="shared" si="0"/>
        <v>39</v>
      </c>
      <c r="L29" s="23">
        <v>86.4</v>
      </c>
      <c r="M29" s="23">
        <f t="shared" si="5"/>
        <v>34.56</v>
      </c>
      <c r="N29" s="23">
        <f t="shared" si="6"/>
        <v>73.56</v>
      </c>
      <c r="O29" s="15" t="s">
        <v>140</v>
      </c>
      <c r="P29" s="14" t="s">
        <v>27</v>
      </c>
      <c r="Q29" s="14"/>
    </row>
    <row r="30" s="3" customFormat="1" ht="31" customHeight="1" spans="1:17">
      <c r="A30" s="14">
        <v>27</v>
      </c>
      <c r="B30" s="14">
        <v>3</v>
      </c>
      <c r="C30" s="15" t="s">
        <v>145</v>
      </c>
      <c r="D30" s="14" t="s">
        <v>20</v>
      </c>
      <c r="E30" s="15" t="s">
        <v>146</v>
      </c>
      <c r="F30" s="15" t="s">
        <v>147</v>
      </c>
      <c r="G30" s="15" t="s">
        <v>23</v>
      </c>
      <c r="H30" s="15" t="s">
        <v>138</v>
      </c>
      <c r="I30" s="15" t="s">
        <v>148</v>
      </c>
      <c r="J30" s="23">
        <v>65</v>
      </c>
      <c r="K30" s="23">
        <f t="shared" si="0"/>
        <v>39</v>
      </c>
      <c r="L30" s="23">
        <v>83.8</v>
      </c>
      <c r="M30" s="23">
        <f t="shared" si="5"/>
        <v>33.52</v>
      </c>
      <c r="N30" s="23">
        <f t="shared" si="6"/>
        <v>72.52</v>
      </c>
      <c r="O30" s="15" t="s">
        <v>140</v>
      </c>
      <c r="P30" s="14" t="s">
        <v>27</v>
      </c>
      <c r="Q30" s="14"/>
    </row>
    <row r="31" s="3" customFormat="1" ht="31" customHeight="1" spans="1:17">
      <c r="A31" s="14">
        <v>28</v>
      </c>
      <c r="B31" s="14">
        <v>1</v>
      </c>
      <c r="C31" s="15" t="s">
        <v>149</v>
      </c>
      <c r="D31" s="14" t="s">
        <v>20</v>
      </c>
      <c r="E31" s="15" t="s">
        <v>150</v>
      </c>
      <c r="F31" s="15" t="s">
        <v>151</v>
      </c>
      <c r="G31" s="15" t="s">
        <v>23</v>
      </c>
      <c r="H31" s="15" t="s">
        <v>152</v>
      </c>
      <c r="I31" s="15" t="s">
        <v>153</v>
      </c>
      <c r="J31" s="23">
        <v>68</v>
      </c>
      <c r="K31" s="23">
        <f t="shared" si="0"/>
        <v>40.8</v>
      </c>
      <c r="L31" s="23">
        <v>79</v>
      </c>
      <c r="M31" s="23">
        <f t="shared" si="5"/>
        <v>31.6</v>
      </c>
      <c r="N31" s="23">
        <f t="shared" si="6"/>
        <v>72.4</v>
      </c>
      <c r="O31" s="15" t="s">
        <v>154</v>
      </c>
      <c r="P31" s="14" t="s">
        <v>46</v>
      </c>
      <c r="Q31" s="14" t="s">
        <v>28</v>
      </c>
    </row>
    <row r="32" s="3" customFormat="1" ht="31" customHeight="1" spans="1:17">
      <c r="A32" s="14">
        <v>29</v>
      </c>
      <c r="B32" s="14"/>
      <c r="C32" s="16" t="s">
        <v>155</v>
      </c>
      <c r="D32" s="17" t="s">
        <v>20</v>
      </c>
      <c r="E32" s="16" t="s">
        <v>156</v>
      </c>
      <c r="F32" s="16" t="s">
        <v>52</v>
      </c>
      <c r="G32" s="16" t="s">
        <v>23</v>
      </c>
      <c r="H32" s="16" t="s">
        <v>152</v>
      </c>
      <c r="I32" s="16" t="s">
        <v>157</v>
      </c>
      <c r="J32" s="24">
        <v>68</v>
      </c>
      <c r="K32" s="24">
        <f t="shared" si="0"/>
        <v>40.8</v>
      </c>
      <c r="L32" s="24"/>
      <c r="M32" s="24"/>
      <c r="N32" s="24"/>
      <c r="O32" s="16" t="s">
        <v>154</v>
      </c>
      <c r="P32" s="14" t="s">
        <v>46</v>
      </c>
      <c r="Q32" s="14" t="s">
        <v>39</v>
      </c>
    </row>
    <row r="33" s="3" customFormat="1" ht="31" customHeight="1" spans="1:17">
      <c r="A33" s="14">
        <v>30</v>
      </c>
      <c r="B33" s="14"/>
      <c r="C33" s="16" t="s">
        <v>158</v>
      </c>
      <c r="D33" s="17" t="s">
        <v>30</v>
      </c>
      <c r="E33" s="16" t="s">
        <v>159</v>
      </c>
      <c r="F33" s="16" t="s">
        <v>160</v>
      </c>
      <c r="G33" s="16" t="s">
        <v>23</v>
      </c>
      <c r="H33" s="16" t="s">
        <v>152</v>
      </c>
      <c r="I33" s="16" t="s">
        <v>161</v>
      </c>
      <c r="J33" s="24">
        <v>68</v>
      </c>
      <c r="K33" s="24">
        <f t="shared" si="0"/>
        <v>40.8</v>
      </c>
      <c r="L33" s="24"/>
      <c r="M33" s="24"/>
      <c r="N33" s="24"/>
      <c r="O33" s="16" t="s">
        <v>154</v>
      </c>
      <c r="P33" s="14" t="s">
        <v>46</v>
      </c>
      <c r="Q33" s="14" t="s">
        <v>73</v>
      </c>
    </row>
    <row r="34" s="3" customFormat="1" ht="31" customHeight="1" spans="1:17">
      <c r="A34" s="14">
        <v>31</v>
      </c>
      <c r="B34" s="14">
        <v>1</v>
      </c>
      <c r="C34" s="15" t="s">
        <v>162</v>
      </c>
      <c r="D34" s="14" t="s">
        <v>20</v>
      </c>
      <c r="E34" s="15" t="s">
        <v>142</v>
      </c>
      <c r="F34" s="15" t="s">
        <v>163</v>
      </c>
      <c r="G34" s="15" t="s">
        <v>33</v>
      </c>
      <c r="H34" s="15" t="s">
        <v>164</v>
      </c>
      <c r="I34" s="15" t="s">
        <v>165</v>
      </c>
      <c r="J34" s="23">
        <v>61</v>
      </c>
      <c r="K34" s="23">
        <f t="shared" si="0"/>
        <v>36.6</v>
      </c>
      <c r="L34" s="23">
        <v>81.8</v>
      </c>
      <c r="M34" s="23">
        <f>L34*0.4</f>
        <v>32.72</v>
      </c>
      <c r="N34" s="23">
        <f>K34+M34</f>
        <v>69.32</v>
      </c>
      <c r="O34" s="15" t="s">
        <v>166</v>
      </c>
      <c r="P34" s="14" t="s">
        <v>46</v>
      </c>
      <c r="Q34" s="14" t="s">
        <v>28</v>
      </c>
    </row>
    <row r="35" s="3" customFormat="1" ht="31" customHeight="1" spans="1:17">
      <c r="A35" s="14">
        <v>32</v>
      </c>
      <c r="B35" s="14">
        <v>2</v>
      </c>
      <c r="C35" s="15" t="s">
        <v>167</v>
      </c>
      <c r="D35" s="14" t="s">
        <v>20</v>
      </c>
      <c r="E35" s="15" t="s">
        <v>168</v>
      </c>
      <c r="F35" s="15" t="s">
        <v>42</v>
      </c>
      <c r="G35" s="15" t="s">
        <v>33</v>
      </c>
      <c r="H35" s="15" t="s">
        <v>164</v>
      </c>
      <c r="I35" s="15" t="s">
        <v>169</v>
      </c>
      <c r="J35" s="23">
        <v>55</v>
      </c>
      <c r="K35" s="23">
        <f t="shared" si="0"/>
        <v>33</v>
      </c>
      <c r="L35" s="23">
        <v>82.8</v>
      </c>
      <c r="M35" s="23">
        <f>L35*0.4</f>
        <v>33.12</v>
      </c>
      <c r="N35" s="23">
        <f>K35+M35</f>
        <v>66.12</v>
      </c>
      <c r="O35" s="15" t="s">
        <v>166</v>
      </c>
      <c r="P35" s="14" t="s">
        <v>46</v>
      </c>
      <c r="Q35" s="14"/>
    </row>
    <row r="36" s="3" customFormat="1" ht="31" customHeight="1" spans="1:17">
      <c r="A36" s="14">
        <v>33</v>
      </c>
      <c r="B36" s="14">
        <v>3</v>
      </c>
      <c r="C36" s="15" t="s">
        <v>170</v>
      </c>
      <c r="D36" s="14" t="s">
        <v>30</v>
      </c>
      <c r="E36" s="15" t="s">
        <v>171</v>
      </c>
      <c r="F36" s="15" t="s">
        <v>52</v>
      </c>
      <c r="G36" s="15" t="s">
        <v>23</v>
      </c>
      <c r="H36" s="15" t="s">
        <v>164</v>
      </c>
      <c r="I36" s="15" t="s">
        <v>172</v>
      </c>
      <c r="J36" s="23">
        <v>56</v>
      </c>
      <c r="K36" s="23">
        <f t="shared" si="0"/>
        <v>33.6</v>
      </c>
      <c r="L36" s="23">
        <v>80</v>
      </c>
      <c r="M36" s="23">
        <f>L36*0.4</f>
        <v>32</v>
      </c>
      <c r="N36" s="23">
        <f>K36+M36</f>
        <v>65.6</v>
      </c>
      <c r="O36" s="15" t="s">
        <v>166</v>
      </c>
      <c r="P36" s="14" t="s">
        <v>46</v>
      </c>
      <c r="Q36" s="14"/>
    </row>
    <row r="37" s="3" customFormat="1" ht="31" customHeight="1" spans="1:17">
      <c r="A37" s="14">
        <v>34</v>
      </c>
      <c r="B37" s="14"/>
      <c r="C37" s="16" t="s">
        <v>173</v>
      </c>
      <c r="D37" s="17" t="s">
        <v>20</v>
      </c>
      <c r="E37" s="16" t="s">
        <v>174</v>
      </c>
      <c r="F37" s="16" t="s">
        <v>160</v>
      </c>
      <c r="G37" s="16" t="s">
        <v>23</v>
      </c>
      <c r="H37" s="16" t="s">
        <v>164</v>
      </c>
      <c r="I37" s="16" t="s">
        <v>175</v>
      </c>
      <c r="J37" s="24">
        <v>55</v>
      </c>
      <c r="K37" s="24">
        <f t="shared" si="0"/>
        <v>33</v>
      </c>
      <c r="L37" s="24"/>
      <c r="M37" s="24"/>
      <c r="N37" s="24"/>
      <c r="O37" s="16" t="s">
        <v>166</v>
      </c>
      <c r="P37" s="14" t="s">
        <v>46</v>
      </c>
      <c r="Q37" s="14" t="s">
        <v>73</v>
      </c>
    </row>
    <row r="38" s="3" customFormat="1" ht="31" customHeight="1" spans="1:17">
      <c r="A38" s="14">
        <v>35</v>
      </c>
      <c r="B38" s="14">
        <v>1</v>
      </c>
      <c r="C38" s="15" t="s">
        <v>176</v>
      </c>
      <c r="D38" s="14" t="s">
        <v>30</v>
      </c>
      <c r="E38" s="15" t="s">
        <v>177</v>
      </c>
      <c r="F38" s="15" t="s">
        <v>107</v>
      </c>
      <c r="G38" s="15" t="s">
        <v>33</v>
      </c>
      <c r="H38" s="15" t="s">
        <v>178</v>
      </c>
      <c r="I38" s="15" t="s">
        <v>179</v>
      </c>
      <c r="J38" s="23">
        <v>41</v>
      </c>
      <c r="K38" s="23">
        <f t="shared" si="0"/>
        <v>24.6</v>
      </c>
      <c r="L38" s="23">
        <v>84.2</v>
      </c>
      <c r="M38" s="23">
        <f t="shared" ref="M38:M43" si="7">L38*0.4</f>
        <v>33.68</v>
      </c>
      <c r="N38" s="23">
        <f t="shared" ref="N38:N43" si="8">K38+M38</f>
        <v>58.28</v>
      </c>
      <c r="O38" s="15" t="s">
        <v>180</v>
      </c>
      <c r="P38" s="14" t="s">
        <v>111</v>
      </c>
      <c r="Q38" s="14" t="s">
        <v>28</v>
      </c>
    </row>
    <row r="39" s="3" customFormat="1" ht="31" customHeight="1" spans="1:17">
      <c r="A39" s="14">
        <v>36</v>
      </c>
      <c r="B39" s="14">
        <v>2</v>
      </c>
      <c r="C39" s="15" t="s">
        <v>181</v>
      </c>
      <c r="D39" s="14" t="s">
        <v>20</v>
      </c>
      <c r="E39" s="15" t="s">
        <v>182</v>
      </c>
      <c r="F39" s="15" t="s">
        <v>183</v>
      </c>
      <c r="G39" s="15" t="s">
        <v>33</v>
      </c>
      <c r="H39" s="15" t="s">
        <v>178</v>
      </c>
      <c r="I39" s="15" t="s">
        <v>184</v>
      </c>
      <c r="J39" s="23">
        <v>38</v>
      </c>
      <c r="K39" s="23">
        <f t="shared" si="0"/>
        <v>22.8</v>
      </c>
      <c r="L39" s="23">
        <v>80.2</v>
      </c>
      <c r="M39" s="23">
        <f t="shared" si="7"/>
        <v>32.08</v>
      </c>
      <c r="N39" s="23">
        <f t="shared" si="8"/>
        <v>54.88</v>
      </c>
      <c r="O39" s="15" t="s">
        <v>180</v>
      </c>
      <c r="P39" s="14" t="s">
        <v>111</v>
      </c>
      <c r="Q39" s="14"/>
    </row>
    <row r="40" s="3" customFormat="1" ht="31" customHeight="1" spans="1:17">
      <c r="A40" s="14">
        <v>37</v>
      </c>
      <c r="B40" s="14">
        <v>3</v>
      </c>
      <c r="C40" s="15" t="s">
        <v>185</v>
      </c>
      <c r="D40" s="14" t="s">
        <v>20</v>
      </c>
      <c r="E40" s="15" t="s">
        <v>106</v>
      </c>
      <c r="F40" s="15" t="s">
        <v>107</v>
      </c>
      <c r="G40" s="15" t="s">
        <v>33</v>
      </c>
      <c r="H40" s="15" t="s">
        <v>178</v>
      </c>
      <c r="I40" s="15" t="s">
        <v>186</v>
      </c>
      <c r="J40" s="23">
        <v>37</v>
      </c>
      <c r="K40" s="23">
        <f t="shared" si="0"/>
        <v>22.2</v>
      </c>
      <c r="L40" s="23">
        <v>80.8</v>
      </c>
      <c r="M40" s="23">
        <f t="shared" si="7"/>
        <v>32.32</v>
      </c>
      <c r="N40" s="23">
        <f t="shared" si="8"/>
        <v>54.52</v>
      </c>
      <c r="O40" s="15" t="s">
        <v>180</v>
      </c>
      <c r="P40" s="14" t="s">
        <v>111</v>
      </c>
      <c r="Q40" s="14"/>
    </row>
    <row r="41" s="3" customFormat="1" ht="31" customHeight="1" spans="1:17">
      <c r="A41" s="14">
        <v>38</v>
      </c>
      <c r="B41" s="14">
        <v>1</v>
      </c>
      <c r="C41" s="15" t="s">
        <v>187</v>
      </c>
      <c r="D41" s="14" t="s">
        <v>20</v>
      </c>
      <c r="E41" s="15" t="s">
        <v>188</v>
      </c>
      <c r="F41" s="15" t="s">
        <v>189</v>
      </c>
      <c r="G41" s="15" t="s">
        <v>23</v>
      </c>
      <c r="H41" s="15" t="s">
        <v>190</v>
      </c>
      <c r="I41" s="15" t="s">
        <v>191</v>
      </c>
      <c r="J41" s="23">
        <v>67</v>
      </c>
      <c r="K41" s="23">
        <f t="shared" si="0"/>
        <v>40.2</v>
      </c>
      <c r="L41" s="23">
        <v>80.8</v>
      </c>
      <c r="M41" s="23">
        <f t="shared" si="7"/>
        <v>32.32</v>
      </c>
      <c r="N41" s="23">
        <f t="shared" si="8"/>
        <v>72.52</v>
      </c>
      <c r="O41" s="15" t="s">
        <v>192</v>
      </c>
      <c r="P41" s="14" t="s">
        <v>27</v>
      </c>
      <c r="Q41" s="14" t="s">
        <v>28</v>
      </c>
    </row>
    <row r="42" s="3" customFormat="1" ht="31" customHeight="1" spans="1:17">
      <c r="A42" s="14">
        <v>39</v>
      </c>
      <c r="B42" s="14">
        <v>2</v>
      </c>
      <c r="C42" s="15" t="s">
        <v>193</v>
      </c>
      <c r="D42" s="14" t="s">
        <v>30</v>
      </c>
      <c r="E42" s="15" t="s">
        <v>98</v>
      </c>
      <c r="F42" s="15" t="s">
        <v>194</v>
      </c>
      <c r="G42" s="15" t="s">
        <v>33</v>
      </c>
      <c r="H42" s="15" t="s">
        <v>190</v>
      </c>
      <c r="I42" s="15" t="s">
        <v>195</v>
      </c>
      <c r="J42" s="23">
        <v>62</v>
      </c>
      <c r="K42" s="23">
        <f t="shared" si="0"/>
        <v>37.2</v>
      </c>
      <c r="L42" s="23">
        <v>84.6</v>
      </c>
      <c r="M42" s="23">
        <f t="shared" si="7"/>
        <v>33.84</v>
      </c>
      <c r="N42" s="23">
        <f t="shared" si="8"/>
        <v>71.04</v>
      </c>
      <c r="O42" s="15" t="s">
        <v>192</v>
      </c>
      <c r="P42" s="14" t="s">
        <v>27</v>
      </c>
      <c r="Q42" s="14"/>
    </row>
    <row r="43" s="3" customFormat="1" ht="31" customHeight="1" spans="1:17">
      <c r="A43" s="14">
        <v>40</v>
      </c>
      <c r="B43" s="14">
        <v>3</v>
      </c>
      <c r="C43" s="15" t="s">
        <v>196</v>
      </c>
      <c r="D43" s="14" t="s">
        <v>20</v>
      </c>
      <c r="E43" s="15" t="s">
        <v>197</v>
      </c>
      <c r="F43" s="15" t="s">
        <v>198</v>
      </c>
      <c r="G43" s="15" t="s">
        <v>23</v>
      </c>
      <c r="H43" s="15" t="s">
        <v>190</v>
      </c>
      <c r="I43" s="15" t="s">
        <v>199</v>
      </c>
      <c r="J43" s="23">
        <v>62</v>
      </c>
      <c r="K43" s="23">
        <f t="shared" si="0"/>
        <v>37.2</v>
      </c>
      <c r="L43" s="23">
        <v>81.8</v>
      </c>
      <c r="M43" s="23">
        <f t="shared" si="7"/>
        <v>32.72</v>
      </c>
      <c r="N43" s="23">
        <f t="shared" si="8"/>
        <v>69.92</v>
      </c>
      <c r="O43" s="15" t="s">
        <v>192</v>
      </c>
      <c r="P43" s="14" t="s">
        <v>27</v>
      </c>
      <c r="Q43" s="14"/>
    </row>
  </sheetData>
  <autoFilter ref="A3:Q43">
    <extLst/>
  </autoFilter>
  <sortState ref="A34:S37">
    <sortCondition ref="N34:N37" descending="1"/>
  </sortState>
  <mergeCells count="2">
    <mergeCell ref="A1:Q1"/>
    <mergeCell ref="A2:Q2"/>
  </mergeCells>
  <printOptions horizontalCentered="1"/>
  <pageMargins left="0.314583333333333" right="0.314583333333333" top="0.747916666666667" bottom="0.550694444444444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YGJ--PC</cp:lastModifiedBy>
  <dcterms:created xsi:type="dcterms:W3CDTF">2017-06-15T02:13:00Z</dcterms:created>
  <cp:lastPrinted>2019-06-18T03:12:00Z</cp:lastPrinted>
  <dcterms:modified xsi:type="dcterms:W3CDTF">2020-09-03T08:12:25Z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