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<sst xmlns="http://schemas.openxmlformats.org/spreadsheetml/2006/main" count="137" uniqueCount="80">
  <si>
    <t>姓名</t>
  </si>
  <si>
    <t>报考单位</t>
  </si>
  <si>
    <t>报考单位编码</t>
  </si>
  <si>
    <r>
      <t>职位</t>
    </r>
    <r>
      <rPr>
        <b/>
        <sz val="12"/>
        <rFont val="Arial"/>
        <family val="2"/>
      </rPr>
      <t xml:space="preserve">     </t>
    </r>
    <r>
      <rPr>
        <b/>
        <sz val="12"/>
        <rFont val="宋体"/>
        <family val="0"/>
      </rPr>
      <t>编码</t>
    </r>
  </si>
  <si>
    <t>报考职位</t>
  </si>
  <si>
    <t>准考证号</t>
  </si>
  <si>
    <t>公共笔试科目</t>
  </si>
  <si>
    <t>公共科目</t>
  </si>
  <si>
    <t>专业科目</t>
  </si>
  <si>
    <t>政策加分</t>
  </si>
  <si>
    <t>笔试总成绩(含政策性加分)</t>
  </si>
  <si>
    <t>面试成绩</t>
  </si>
  <si>
    <t>总成绩（含政策性加分）</t>
  </si>
  <si>
    <t>拟聘岗位排名</t>
  </si>
  <si>
    <t>备注</t>
  </si>
  <si>
    <t>笔试成绩</t>
  </si>
  <si>
    <t>折合成绩</t>
  </si>
  <si>
    <t xml:space="preserve">笔试成绩  </t>
  </si>
  <si>
    <t>笔试总成绩</t>
  </si>
  <si>
    <t>折合后笔试总成绩</t>
  </si>
  <si>
    <t>折合后面试成绩</t>
  </si>
  <si>
    <t>综合知识</t>
  </si>
  <si>
    <t>谢利</t>
  </si>
  <si>
    <t>市市政设施建设管护中心</t>
  </si>
  <si>
    <t>建筑工程管理</t>
  </si>
  <si>
    <t>2072609011505</t>
  </si>
  <si>
    <t>詹鹏杰</t>
  </si>
  <si>
    <t>9010401</t>
  </si>
  <si>
    <t>2072609012417</t>
  </si>
  <si>
    <t>周阳</t>
  </si>
  <si>
    <t>2072609010827</t>
  </si>
  <si>
    <t>王磊</t>
  </si>
  <si>
    <t>9010402</t>
  </si>
  <si>
    <t>物流工程管理</t>
  </si>
  <si>
    <t>2072609013215</t>
  </si>
  <si>
    <t>张帆</t>
  </si>
  <si>
    <t>2072609014028</t>
  </si>
  <si>
    <t>罗文达</t>
  </si>
  <si>
    <t>2072609013010</t>
  </si>
  <si>
    <t>林琮森</t>
  </si>
  <si>
    <t>2072609010615</t>
  </si>
  <si>
    <t>王森</t>
  </si>
  <si>
    <t>2072609012416</t>
  </si>
  <si>
    <t>周杨静寒</t>
  </si>
  <si>
    <t>市人民公园</t>
  </si>
  <si>
    <t>9010501</t>
  </si>
  <si>
    <t>动物园兽医</t>
  </si>
  <si>
    <t>2072609010520</t>
  </si>
  <si>
    <t>刘鹏</t>
  </si>
  <si>
    <t>2072609013512</t>
  </si>
  <si>
    <t>杨可</t>
  </si>
  <si>
    <t>2072609010517</t>
  </si>
  <si>
    <t>何晓容</t>
  </si>
  <si>
    <t>市大洲公园管护中心</t>
  </si>
  <si>
    <t>9010601</t>
  </si>
  <si>
    <t>园林绿化</t>
  </si>
  <si>
    <t>2072609011012</t>
  </si>
  <si>
    <t>张俪馨</t>
  </si>
  <si>
    <t>2072609012323</t>
  </si>
  <si>
    <t>代绿</t>
  </si>
  <si>
    <t>市住房事务中心城东分中心</t>
  </si>
  <si>
    <t>9010701</t>
  </si>
  <si>
    <t>文秘</t>
  </si>
  <si>
    <t>2072609013126</t>
  </si>
  <si>
    <t>张伟</t>
  </si>
  <si>
    <t>2072609013616</t>
  </si>
  <si>
    <t>胥泽盛</t>
  </si>
  <si>
    <t>9010702</t>
  </si>
  <si>
    <t>行政管理</t>
  </si>
  <si>
    <t>2072609011202</t>
  </si>
  <si>
    <t>刘艺</t>
  </si>
  <si>
    <t>市梅山公园</t>
  </si>
  <si>
    <t>9010801</t>
  </si>
  <si>
    <t>讲解员</t>
  </si>
  <si>
    <t>2072609014207</t>
  </si>
  <si>
    <t>熊慧丽</t>
  </si>
  <si>
    <t>2072609012008</t>
  </si>
  <si>
    <t>叶玲莹</t>
  </si>
  <si>
    <t>2072609011223</t>
  </si>
  <si>
    <t>2020年上半年内江市住房和城乡建设局下属事业单位公开考聘工作人员总成绩及排名一览表</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</si>
</sst>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Red]\(0.00\)"/>
  </numFmts>
  <fonts count="26">
    <font>
      <sz val="12"/>
      <name val="宋体"/>
      <family val="0"/>
    </font>
    <font>
      <b/>
      <sz val="12"/>
      <name val="Arial"/>
      <family val="2"/>
    </font>
    <font>
      <b/>
      <sz val="12"/>
      <name val="宋体"/>
      <family val="0"/>
    </font>
    <font>
      <sz val="9"/>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name val="Arial"/>
      <family val="2"/>
    </font>
    <font>
      <sz val="10"/>
      <name val="新宋体"/>
      <family val="3"/>
    </font>
    <font>
      <b/>
      <sz val="14"/>
      <name val="黑体"/>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3"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5"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0" fontId="23" fillId="0" borderId="0">
      <alignment/>
      <protection/>
    </xf>
    <xf numFmtId="9" fontId="0" fillId="0" borderId="0" applyFont="0" applyFill="0" applyBorder="0" applyAlignment="0" applyProtection="0"/>
    <xf numFmtId="0" fontId="16" fillId="0" borderId="0" applyNumberFormat="0" applyFill="0" applyBorder="0" applyAlignment="0" applyProtection="0"/>
    <xf numFmtId="0" fontId="14" fillId="0" borderId="1" applyNumberFormat="0" applyFill="0" applyAlignment="0" applyProtection="0"/>
    <xf numFmtId="0" fontId="6"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1" fillId="12" borderId="0" applyNumberFormat="0" applyBorder="0" applyAlignment="0" applyProtection="0"/>
    <xf numFmtId="0" fontId="4" fillId="0" borderId="0">
      <alignment vertical="center"/>
      <protection/>
    </xf>
    <xf numFmtId="0" fontId="4" fillId="0" borderId="0">
      <alignment vertical="center"/>
      <protection/>
    </xf>
    <xf numFmtId="0" fontId="17" fillId="0" borderId="0" applyNumberFormat="0" applyFill="0" applyBorder="0" applyAlignment="0" applyProtection="0"/>
    <xf numFmtId="0" fontId="22" fillId="6" borderId="0" applyNumberFormat="0" applyBorder="0" applyAlignment="0" applyProtection="0"/>
    <xf numFmtId="0" fontId="1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4" borderId="4" applyNumberFormat="0" applyAlignment="0" applyProtection="0"/>
    <xf numFmtId="0" fontId="5" fillId="13" borderId="5" applyNumberFormat="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2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8" fillId="9" borderId="0" applyNumberFormat="0" applyBorder="0" applyAlignment="0" applyProtection="0"/>
    <xf numFmtId="0" fontId="13" fillId="4" borderId="7" applyNumberFormat="0" applyAlignment="0" applyProtection="0"/>
    <xf numFmtId="0" fontId="19" fillId="7" borderId="4" applyNumberFormat="0" applyAlignment="0" applyProtection="0"/>
    <xf numFmtId="0" fontId="10" fillId="0" borderId="0" applyNumberFormat="0" applyFill="0" applyBorder="0" applyAlignment="0" applyProtection="0"/>
    <xf numFmtId="0" fontId="4" fillId="3" borderId="8" applyNumberFormat="0" applyFont="0" applyAlignment="0" applyProtection="0"/>
  </cellStyleXfs>
  <cellXfs count="11">
    <xf numFmtId="0" fontId="0" fillId="0" borderId="0" xfId="0" applyAlignment="1">
      <alignment vertical="center"/>
    </xf>
    <xf numFmtId="0" fontId="0" fillId="0" borderId="0" xfId="0" applyAlignment="1">
      <alignment horizontal="center" vertical="center"/>
    </xf>
    <xf numFmtId="0" fontId="0" fillId="0" borderId="0" xfId="0" applyAlignment="1">
      <alignment horizontal="left" vertical="center"/>
    </xf>
    <xf numFmtId="49" fontId="2" fillId="0" borderId="9" xfId="0" applyNumberFormat="1" applyFont="1" applyBorder="1" applyAlignment="1">
      <alignment horizontal="center" vertical="center" wrapText="1"/>
    </xf>
    <xf numFmtId="0" fontId="24" fillId="0" borderId="9" xfId="33" applyFont="1" applyFill="1" applyBorder="1" applyAlignment="1">
      <alignment horizontal="center" vertical="center" wrapText="1"/>
      <protection/>
    </xf>
    <xf numFmtId="0" fontId="24" fillId="0" borderId="9" xfId="0" applyFont="1" applyFill="1" applyBorder="1" applyAlignment="1">
      <alignment horizontal="center" vertical="center" wrapText="1"/>
    </xf>
    <xf numFmtId="177" fontId="24" fillId="0" borderId="9" xfId="0" applyNumberFormat="1" applyFont="1" applyFill="1" applyBorder="1" applyAlignment="1">
      <alignment horizontal="center" vertical="center" wrapText="1"/>
    </xf>
    <xf numFmtId="49" fontId="2" fillId="0" borderId="9" xfId="0" applyNumberFormat="1" applyFont="1" applyBorder="1" applyAlignment="1">
      <alignment horizontal="center" vertical="center" wrapText="1"/>
    </xf>
    <xf numFmtId="49" fontId="1" fillId="0" borderId="9" xfId="0" applyNumberFormat="1" applyFont="1" applyBorder="1" applyAlignment="1">
      <alignment horizontal="center" vertical="center" wrapText="1"/>
    </xf>
    <xf numFmtId="49" fontId="25" fillId="0" borderId="0" xfId="0" applyNumberFormat="1" applyFont="1" applyAlignment="1">
      <alignment horizontal="center" vertical="center" wrapText="1"/>
    </xf>
    <xf numFmtId="49" fontId="25" fillId="0" borderId="0" xfId="0" applyNumberFormat="1" applyFont="1" applyAlignment="1">
      <alignment horizontal="left"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Normal" xfId="33"/>
    <cellStyle name="Percent" xfId="34"/>
    <cellStyle name="标题" xfId="35"/>
    <cellStyle name="标题 1" xfId="36"/>
    <cellStyle name="标题 2" xfId="37"/>
    <cellStyle name="标题 3" xfId="38"/>
    <cellStyle name="标题 4" xfId="39"/>
    <cellStyle name="差" xfId="40"/>
    <cellStyle name="常规 5" xfId="41"/>
    <cellStyle name="常规 6"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22"/>
  <sheetViews>
    <sheetView tabSelected="1" workbookViewId="0" topLeftCell="A1">
      <pane ySplit="3" topLeftCell="BM4" activePane="bottomLeft" state="frozen"/>
      <selection pane="topLeft" activeCell="A1" sqref="A1"/>
      <selection pane="bottomLeft" activeCell="W11" sqref="W11"/>
    </sheetView>
  </sheetViews>
  <sheetFormatPr defaultColWidth="9.00390625" defaultRowHeight="14.25"/>
  <cols>
    <col min="1" max="1" width="8.00390625" style="1" customWidth="1"/>
    <col min="2" max="2" width="12.00390625" style="1" customWidth="1"/>
    <col min="3" max="3" width="5.25390625" style="1" customWidth="1"/>
    <col min="4" max="4" width="6.75390625" style="1" customWidth="1"/>
    <col min="5" max="5" width="11.375" style="1" customWidth="1"/>
    <col min="6" max="6" width="12.50390625" style="1" customWidth="1"/>
    <col min="7" max="7" width="8.00390625" style="1" customWidth="1"/>
    <col min="8" max="9" width="5.875" style="1" customWidth="1"/>
    <col min="10" max="10" width="5.25390625" style="1" customWidth="1"/>
    <col min="11" max="11" width="5.375" style="1" customWidth="1"/>
    <col min="12" max="12" width="5.125" style="1" customWidth="1"/>
    <col min="13" max="17" width="5.875" style="2" customWidth="1"/>
    <col min="18" max="18" width="3.875" style="1" customWidth="1"/>
    <col min="19" max="19" width="4.625" style="1" customWidth="1"/>
  </cols>
  <sheetData>
    <row r="1" spans="1:19" ht="60" customHeight="1">
      <c r="A1" s="9" t="s">
        <v>79</v>
      </c>
      <c r="B1" s="9"/>
      <c r="C1" s="9"/>
      <c r="D1" s="9"/>
      <c r="E1" s="9"/>
      <c r="F1" s="9"/>
      <c r="G1" s="9"/>
      <c r="H1" s="9"/>
      <c r="I1" s="9"/>
      <c r="J1" s="9"/>
      <c r="K1" s="9"/>
      <c r="L1" s="9"/>
      <c r="M1" s="10"/>
      <c r="N1" s="10"/>
      <c r="O1" s="10"/>
      <c r="P1" s="10"/>
      <c r="Q1" s="10"/>
      <c r="R1" s="9"/>
      <c r="S1" s="9"/>
    </row>
    <row r="2" spans="1:19" ht="46.5" customHeight="1">
      <c r="A2" s="8" t="s">
        <v>0</v>
      </c>
      <c r="B2" s="7" t="s">
        <v>1</v>
      </c>
      <c r="C2" s="7" t="s">
        <v>2</v>
      </c>
      <c r="D2" s="7" t="s">
        <v>3</v>
      </c>
      <c r="E2" s="8" t="s">
        <v>4</v>
      </c>
      <c r="F2" s="7" t="s">
        <v>5</v>
      </c>
      <c r="G2" s="7" t="s">
        <v>6</v>
      </c>
      <c r="H2" s="7" t="s">
        <v>7</v>
      </c>
      <c r="I2" s="8"/>
      <c r="J2" s="7" t="s">
        <v>8</v>
      </c>
      <c r="K2" s="8"/>
      <c r="L2" s="7" t="s">
        <v>9</v>
      </c>
      <c r="M2" s="7" t="s">
        <v>10</v>
      </c>
      <c r="N2" s="7"/>
      <c r="O2" s="7" t="s">
        <v>11</v>
      </c>
      <c r="P2" s="7"/>
      <c r="Q2" s="7" t="s">
        <v>12</v>
      </c>
      <c r="R2" s="7" t="s">
        <v>13</v>
      </c>
      <c r="S2" s="7" t="s">
        <v>14</v>
      </c>
    </row>
    <row r="3" spans="1:19" ht="57" customHeight="1">
      <c r="A3" s="8"/>
      <c r="B3" s="7"/>
      <c r="C3" s="7"/>
      <c r="D3" s="8"/>
      <c r="E3" s="8"/>
      <c r="F3" s="7"/>
      <c r="G3" s="7"/>
      <c r="H3" s="3" t="s">
        <v>15</v>
      </c>
      <c r="I3" s="3" t="s">
        <v>16</v>
      </c>
      <c r="J3" s="3" t="s">
        <v>17</v>
      </c>
      <c r="K3" s="3" t="s">
        <v>16</v>
      </c>
      <c r="L3" s="8"/>
      <c r="M3" s="3" t="s">
        <v>18</v>
      </c>
      <c r="N3" s="3" t="s">
        <v>19</v>
      </c>
      <c r="O3" s="3" t="s">
        <v>11</v>
      </c>
      <c r="P3" s="3" t="s">
        <v>20</v>
      </c>
      <c r="Q3" s="7"/>
      <c r="R3" s="7"/>
      <c r="S3" s="7"/>
    </row>
    <row r="4" spans="1:19" ht="30" customHeight="1">
      <c r="A4" s="4" t="s">
        <v>22</v>
      </c>
      <c r="B4" s="4" t="s">
        <v>23</v>
      </c>
      <c r="C4" s="4">
        <v>90104</v>
      </c>
      <c r="D4" s="4">
        <v>9010401</v>
      </c>
      <c r="E4" s="4" t="s">
        <v>24</v>
      </c>
      <c r="F4" s="5" t="s">
        <v>25</v>
      </c>
      <c r="G4" s="5" t="s">
        <v>21</v>
      </c>
      <c r="H4" s="6">
        <v>77</v>
      </c>
      <c r="I4" s="6">
        <v>77</v>
      </c>
      <c r="J4" s="6"/>
      <c r="K4" s="6"/>
      <c r="L4" s="6"/>
      <c r="M4" s="6">
        <f aca="true" t="shared" si="0" ref="M4:M22">I4+L4</f>
        <v>77</v>
      </c>
      <c r="N4" s="6">
        <f aca="true" t="shared" si="1" ref="N4:N22">M4*0.6</f>
        <v>46.199999999999996</v>
      </c>
      <c r="O4" s="6">
        <v>84.3</v>
      </c>
      <c r="P4" s="6">
        <f>O4*0.4</f>
        <v>33.72</v>
      </c>
      <c r="Q4" s="6">
        <f>N4+P4</f>
        <v>79.91999999999999</v>
      </c>
      <c r="R4" s="5">
        <v>1</v>
      </c>
      <c r="S4" s="5"/>
    </row>
    <row r="5" spans="1:19" ht="30" customHeight="1">
      <c r="A5" s="4" t="s">
        <v>26</v>
      </c>
      <c r="B5" s="4" t="s">
        <v>23</v>
      </c>
      <c r="C5" s="4">
        <v>90104</v>
      </c>
      <c r="D5" s="4" t="s">
        <v>27</v>
      </c>
      <c r="E5" s="4" t="s">
        <v>24</v>
      </c>
      <c r="F5" s="5" t="s">
        <v>28</v>
      </c>
      <c r="G5" s="5" t="s">
        <v>21</v>
      </c>
      <c r="H5" s="6">
        <v>69.5</v>
      </c>
      <c r="I5" s="6">
        <f aca="true" t="shared" si="2" ref="I5:I22">H5</f>
        <v>69.5</v>
      </c>
      <c r="J5" s="6"/>
      <c r="K5" s="6"/>
      <c r="L5" s="6"/>
      <c r="M5" s="6">
        <f t="shared" si="0"/>
        <v>69.5</v>
      </c>
      <c r="N5" s="6">
        <f t="shared" si="1"/>
        <v>41.699999999999996</v>
      </c>
      <c r="O5" s="6">
        <v>84.2</v>
      </c>
      <c r="P5" s="6">
        <f aca="true" t="shared" si="3" ref="P5:P22">O5*0.4</f>
        <v>33.68</v>
      </c>
      <c r="Q5" s="6">
        <f aca="true" t="shared" si="4" ref="Q5:Q22">N5+P5</f>
        <v>75.38</v>
      </c>
      <c r="R5" s="5">
        <v>2</v>
      </c>
      <c r="S5" s="5"/>
    </row>
    <row r="6" spans="1:19" ht="30" customHeight="1">
      <c r="A6" s="4" t="s">
        <v>29</v>
      </c>
      <c r="B6" s="4" t="s">
        <v>23</v>
      </c>
      <c r="C6" s="4">
        <v>90104</v>
      </c>
      <c r="D6" s="4" t="s">
        <v>27</v>
      </c>
      <c r="E6" s="4" t="s">
        <v>24</v>
      </c>
      <c r="F6" s="5" t="s">
        <v>30</v>
      </c>
      <c r="G6" s="5" t="s">
        <v>21</v>
      </c>
      <c r="H6" s="6">
        <v>66.5</v>
      </c>
      <c r="I6" s="6">
        <f t="shared" si="2"/>
        <v>66.5</v>
      </c>
      <c r="J6" s="6"/>
      <c r="K6" s="6"/>
      <c r="L6" s="6"/>
      <c r="M6" s="6">
        <f t="shared" si="0"/>
        <v>66.5</v>
      </c>
      <c r="N6" s="6">
        <f t="shared" si="1"/>
        <v>39.9</v>
      </c>
      <c r="O6" s="6">
        <v>82.72</v>
      </c>
      <c r="P6" s="6">
        <f t="shared" si="3"/>
        <v>33.088</v>
      </c>
      <c r="Q6" s="6">
        <f t="shared" si="4"/>
        <v>72.988</v>
      </c>
      <c r="R6" s="5">
        <v>3</v>
      </c>
      <c r="S6" s="5"/>
    </row>
    <row r="7" spans="1:19" ht="30" customHeight="1">
      <c r="A7" s="4" t="s">
        <v>31</v>
      </c>
      <c r="B7" s="4" t="s">
        <v>23</v>
      </c>
      <c r="C7" s="4">
        <v>90104</v>
      </c>
      <c r="D7" s="4" t="s">
        <v>32</v>
      </c>
      <c r="E7" s="4" t="s">
        <v>33</v>
      </c>
      <c r="F7" s="5" t="s">
        <v>34</v>
      </c>
      <c r="G7" s="5" t="s">
        <v>21</v>
      </c>
      <c r="H7" s="6">
        <v>75.5</v>
      </c>
      <c r="I7" s="6">
        <f t="shared" si="2"/>
        <v>75.5</v>
      </c>
      <c r="J7" s="6"/>
      <c r="K7" s="6"/>
      <c r="L7" s="6"/>
      <c r="M7" s="6">
        <f t="shared" si="0"/>
        <v>75.5</v>
      </c>
      <c r="N7" s="6">
        <f t="shared" si="1"/>
        <v>45.3</v>
      </c>
      <c r="O7" s="6">
        <v>83.6</v>
      </c>
      <c r="P7" s="6">
        <f t="shared" si="3"/>
        <v>33.44</v>
      </c>
      <c r="Q7" s="6">
        <f t="shared" si="4"/>
        <v>78.74</v>
      </c>
      <c r="R7" s="5">
        <v>1</v>
      </c>
      <c r="S7" s="5"/>
    </row>
    <row r="8" spans="1:19" ht="30" customHeight="1">
      <c r="A8" s="4" t="s">
        <v>35</v>
      </c>
      <c r="B8" s="4" t="s">
        <v>23</v>
      </c>
      <c r="C8" s="4">
        <v>90104</v>
      </c>
      <c r="D8" s="4" t="s">
        <v>32</v>
      </c>
      <c r="E8" s="4" t="s">
        <v>33</v>
      </c>
      <c r="F8" s="5" t="s">
        <v>36</v>
      </c>
      <c r="G8" s="5" t="s">
        <v>21</v>
      </c>
      <c r="H8" s="6">
        <v>73</v>
      </c>
      <c r="I8" s="6">
        <f t="shared" si="2"/>
        <v>73</v>
      </c>
      <c r="J8" s="6"/>
      <c r="K8" s="6"/>
      <c r="L8" s="6"/>
      <c r="M8" s="6">
        <f t="shared" si="0"/>
        <v>73</v>
      </c>
      <c r="N8" s="6">
        <f t="shared" si="1"/>
        <v>43.8</v>
      </c>
      <c r="O8" s="6">
        <v>83.9</v>
      </c>
      <c r="P8" s="6">
        <f t="shared" si="3"/>
        <v>33.56</v>
      </c>
      <c r="Q8" s="6">
        <f>N8+P8</f>
        <v>77.36</v>
      </c>
      <c r="R8" s="5">
        <v>2</v>
      </c>
      <c r="S8" s="5"/>
    </row>
    <row r="9" spans="1:19" ht="30" customHeight="1">
      <c r="A9" s="4" t="s">
        <v>37</v>
      </c>
      <c r="B9" s="4" t="s">
        <v>23</v>
      </c>
      <c r="C9" s="4">
        <v>90104</v>
      </c>
      <c r="D9" s="4" t="s">
        <v>32</v>
      </c>
      <c r="E9" s="4" t="s">
        <v>33</v>
      </c>
      <c r="F9" s="5" t="s">
        <v>38</v>
      </c>
      <c r="G9" s="5" t="s">
        <v>21</v>
      </c>
      <c r="H9" s="6">
        <v>73</v>
      </c>
      <c r="I9" s="6">
        <f t="shared" si="2"/>
        <v>73</v>
      </c>
      <c r="J9" s="6"/>
      <c r="K9" s="6"/>
      <c r="L9" s="6"/>
      <c r="M9" s="6">
        <f t="shared" si="0"/>
        <v>73</v>
      </c>
      <c r="N9" s="6">
        <f t="shared" si="1"/>
        <v>43.8</v>
      </c>
      <c r="O9" s="6">
        <v>82.62</v>
      </c>
      <c r="P9" s="6">
        <f>O9*0.4</f>
        <v>33.048</v>
      </c>
      <c r="Q9" s="6">
        <f>N9+P9</f>
        <v>76.848</v>
      </c>
      <c r="R9" s="5">
        <v>3</v>
      </c>
      <c r="S9" s="5"/>
    </row>
    <row r="10" spans="1:19" ht="30" customHeight="1">
      <c r="A10" s="4" t="s">
        <v>39</v>
      </c>
      <c r="B10" s="4" t="s">
        <v>23</v>
      </c>
      <c r="C10" s="4">
        <v>90104</v>
      </c>
      <c r="D10" s="4" t="s">
        <v>32</v>
      </c>
      <c r="E10" s="4" t="s">
        <v>33</v>
      </c>
      <c r="F10" s="5" t="s">
        <v>40</v>
      </c>
      <c r="G10" s="5" t="s">
        <v>21</v>
      </c>
      <c r="H10" s="6">
        <v>68</v>
      </c>
      <c r="I10" s="6">
        <f t="shared" si="2"/>
        <v>68</v>
      </c>
      <c r="J10" s="6"/>
      <c r="K10" s="6"/>
      <c r="L10" s="6">
        <v>6</v>
      </c>
      <c r="M10" s="6">
        <f t="shared" si="0"/>
        <v>74</v>
      </c>
      <c r="N10" s="6">
        <f t="shared" si="1"/>
        <v>44.4</v>
      </c>
      <c r="O10" s="6">
        <v>80.92</v>
      </c>
      <c r="P10" s="6">
        <f t="shared" si="3"/>
        <v>32.368</v>
      </c>
      <c r="Q10" s="6">
        <f t="shared" si="4"/>
        <v>76.768</v>
      </c>
      <c r="R10" s="5">
        <v>4</v>
      </c>
      <c r="S10" s="5"/>
    </row>
    <row r="11" spans="1:19" ht="30" customHeight="1">
      <c r="A11" s="4" t="s">
        <v>41</v>
      </c>
      <c r="B11" s="4" t="s">
        <v>23</v>
      </c>
      <c r="C11" s="4">
        <v>90104</v>
      </c>
      <c r="D11" s="4" t="s">
        <v>32</v>
      </c>
      <c r="E11" s="4" t="s">
        <v>33</v>
      </c>
      <c r="F11" s="5" t="s">
        <v>42</v>
      </c>
      <c r="G11" s="5" t="s">
        <v>21</v>
      </c>
      <c r="H11" s="6">
        <v>73</v>
      </c>
      <c r="I11" s="6">
        <f t="shared" si="2"/>
        <v>73</v>
      </c>
      <c r="J11" s="6"/>
      <c r="K11" s="6"/>
      <c r="L11" s="6"/>
      <c r="M11" s="6">
        <f t="shared" si="0"/>
        <v>73</v>
      </c>
      <c r="N11" s="6">
        <f t="shared" si="1"/>
        <v>43.8</v>
      </c>
      <c r="O11" s="6">
        <v>82.2</v>
      </c>
      <c r="P11" s="6">
        <f t="shared" si="3"/>
        <v>32.88</v>
      </c>
      <c r="Q11" s="6">
        <f t="shared" si="4"/>
        <v>76.68</v>
      </c>
      <c r="R11" s="5">
        <v>5</v>
      </c>
      <c r="S11" s="5"/>
    </row>
    <row r="12" spans="1:19" ht="30" customHeight="1">
      <c r="A12" s="4" t="s">
        <v>43</v>
      </c>
      <c r="B12" s="4" t="s">
        <v>44</v>
      </c>
      <c r="C12" s="4">
        <v>90105</v>
      </c>
      <c r="D12" s="4" t="s">
        <v>45</v>
      </c>
      <c r="E12" s="4" t="s">
        <v>46</v>
      </c>
      <c r="F12" s="5" t="s">
        <v>47</v>
      </c>
      <c r="G12" s="5" t="s">
        <v>21</v>
      </c>
      <c r="H12" s="6">
        <v>70</v>
      </c>
      <c r="I12" s="6">
        <f t="shared" si="2"/>
        <v>70</v>
      </c>
      <c r="J12" s="6"/>
      <c r="K12" s="6"/>
      <c r="L12" s="6"/>
      <c r="M12" s="6">
        <f t="shared" si="0"/>
        <v>70</v>
      </c>
      <c r="N12" s="6">
        <f t="shared" si="1"/>
        <v>42</v>
      </c>
      <c r="O12" s="6">
        <v>85.5</v>
      </c>
      <c r="P12" s="6">
        <f t="shared" si="3"/>
        <v>34.2</v>
      </c>
      <c r="Q12" s="6">
        <f>N12+P12</f>
        <v>76.2</v>
      </c>
      <c r="R12" s="5">
        <v>1</v>
      </c>
      <c r="S12" s="5"/>
    </row>
    <row r="13" spans="1:19" ht="30" customHeight="1">
      <c r="A13" s="4" t="s">
        <v>48</v>
      </c>
      <c r="B13" s="4" t="s">
        <v>44</v>
      </c>
      <c r="C13" s="4">
        <v>90105</v>
      </c>
      <c r="D13" s="4" t="s">
        <v>45</v>
      </c>
      <c r="E13" s="4" t="s">
        <v>46</v>
      </c>
      <c r="F13" s="5" t="s">
        <v>49</v>
      </c>
      <c r="G13" s="5" t="s">
        <v>21</v>
      </c>
      <c r="H13" s="6">
        <v>71</v>
      </c>
      <c r="I13" s="6">
        <f t="shared" si="2"/>
        <v>71</v>
      </c>
      <c r="J13" s="6"/>
      <c r="K13" s="6"/>
      <c r="L13" s="6"/>
      <c r="M13" s="6">
        <f t="shared" si="0"/>
        <v>71</v>
      </c>
      <c r="N13" s="6">
        <f t="shared" si="1"/>
        <v>42.6</v>
      </c>
      <c r="O13" s="6">
        <v>79.8</v>
      </c>
      <c r="P13" s="6">
        <f t="shared" si="3"/>
        <v>31.92</v>
      </c>
      <c r="Q13" s="6">
        <f t="shared" si="4"/>
        <v>74.52000000000001</v>
      </c>
      <c r="R13" s="5">
        <v>2</v>
      </c>
      <c r="S13" s="5"/>
    </row>
    <row r="14" spans="1:19" ht="30" customHeight="1">
      <c r="A14" s="4" t="s">
        <v>50</v>
      </c>
      <c r="B14" s="4" t="s">
        <v>44</v>
      </c>
      <c r="C14" s="4">
        <v>90105</v>
      </c>
      <c r="D14" s="4" t="s">
        <v>45</v>
      </c>
      <c r="E14" s="4" t="s">
        <v>46</v>
      </c>
      <c r="F14" s="5" t="s">
        <v>51</v>
      </c>
      <c r="G14" s="5" t="s">
        <v>21</v>
      </c>
      <c r="H14" s="6">
        <v>68</v>
      </c>
      <c r="I14" s="6">
        <f t="shared" si="2"/>
        <v>68</v>
      </c>
      <c r="J14" s="6"/>
      <c r="K14" s="6"/>
      <c r="L14" s="6"/>
      <c r="M14" s="6">
        <f t="shared" si="0"/>
        <v>68</v>
      </c>
      <c r="N14" s="6">
        <f t="shared" si="1"/>
        <v>40.8</v>
      </c>
      <c r="O14" s="6">
        <v>80.3</v>
      </c>
      <c r="P14" s="6">
        <f t="shared" si="3"/>
        <v>32.12</v>
      </c>
      <c r="Q14" s="6">
        <f t="shared" si="4"/>
        <v>72.91999999999999</v>
      </c>
      <c r="R14" s="5">
        <v>3</v>
      </c>
      <c r="S14" s="5"/>
    </row>
    <row r="15" spans="1:19" ht="30" customHeight="1">
      <c r="A15" s="4" t="s">
        <v>52</v>
      </c>
      <c r="B15" s="4" t="s">
        <v>53</v>
      </c>
      <c r="C15" s="4">
        <v>90106</v>
      </c>
      <c r="D15" s="4" t="s">
        <v>54</v>
      </c>
      <c r="E15" s="4" t="s">
        <v>55</v>
      </c>
      <c r="F15" s="5" t="s">
        <v>56</v>
      </c>
      <c r="G15" s="5" t="s">
        <v>21</v>
      </c>
      <c r="H15" s="6">
        <v>81.5</v>
      </c>
      <c r="I15" s="6">
        <f t="shared" si="2"/>
        <v>81.5</v>
      </c>
      <c r="J15" s="6"/>
      <c r="K15" s="6"/>
      <c r="L15" s="6"/>
      <c r="M15" s="6">
        <f t="shared" si="0"/>
        <v>81.5</v>
      </c>
      <c r="N15" s="6">
        <f t="shared" si="1"/>
        <v>48.9</v>
      </c>
      <c r="O15" s="6">
        <v>82.2</v>
      </c>
      <c r="P15" s="6">
        <f t="shared" si="3"/>
        <v>32.88</v>
      </c>
      <c r="Q15" s="6">
        <f t="shared" si="4"/>
        <v>81.78</v>
      </c>
      <c r="R15" s="5">
        <v>1</v>
      </c>
      <c r="S15" s="5"/>
    </row>
    <row r="16" spans="1:19" ht="30" customHeight="1">
      <c r="A16" s="4" t="s">
        <v>57</v>
      </c>
      <c r="B16" s="4" t="s">
        <v>53</v>
      </c>
      <c r="C16" s="4">
        <v>90106</v>
      </c>
      <c r="D16" s="4" t="s">
        <v>54</v>
      </c>
      <c r="E16" s="4" t="s">
        <v>55</v>
      </c>
      <c r="F16" s="5" t="s">
        <v>58</v>
      </c>
      <c r="G16" s="5" t="s">
        <v>21</v>
      </c>
      <c r="H16" s="6">
        <v>66.5</v>
      </c>
      <c r="I16" s="6">
        <f t="shared" si="2"/>
        <v>66.5</v>
      </c>
      <c r="J16" s="6"/>
      <c r="K16" s="6"/>
      <c r="L16" s="6"/>
      <c r="M16" s="6">
        <f t="shared" si="0"/>
        <v>66.5</v>
      </c>
      <c r="N16" s="6">
        <f t="shared" si="1"/>
        <v>39.9</v>
      </c>
      <c r="O16" s="6">
        <v>83.1</v>
      </c>
      <c r="P16" s="6">
        <f t="shared" si="3"/>
        <v>33.24</v>
      </c>
      <c r="Q16" s="6">
        <f t="shared" si="4"/>
        <v>73.14</v>
      </c>
      <c r="R16" s="5">
        <v>2</v>
      </c>
      <c r="S16" s="5"/>
    </row>
    <row r="17" spans="1:19" ht="30" customHeight="1">
      <c r="A17" s="4" t="s">
        <v>59</v>
      </c>
      <c r="B17" s="4" t="s">
        <v>60</v>
      </c>
      <c r="C17" s="4">
        <v>90107</v>
      </c>
      <c r="D17" s="4" t="s">
        <v>61</v>
      </c>
      <c r="E17" s="4" t="s">
        <v>62</v>
      </c>
      <c r="F17" s="5" t="s">
        <v>63</v>
      </c>
      <c r="G17" s="5" t="s">
        <v>21</v>
      </c>
      <c r="H17" s="6">
        <v>79.5</v>
      </c>
      <c r="I17" s="6">
        <f t="shared" si="2"/>
        <v>79.5</v>
      </c>
      <c r="J17" s="6"/>
      <c r="K17" s="6"/>
      <c r="L17" s="6"/>
      <c r="M17" s="6">
        <f t="shared" si="0"/>
        <v>79.5</v>
      </c>
      <c r="N17" s="6">
        <f t="shared" si="1"/>
        <v>47.699999999999996</v>
      </c>
      <c r="O17" s="6">
        <v>83</v>
      </c>
      <c r="P17" s="6">
        <f t="shared" si="3"/>
        <v>33.2</v>
      </c>
      <c r="Q17" s="6">
        <f t="shared" si="4"/>
        <v>80.9</v>
      </c>
      <c r="R17" s="5">
        <v>1</v>
      </c>
      <c r="S17" s="5"/>
    </row>
    <row r="18" spans="1:19" ht="30" customHeight="1">
      <c r="A18" s="4" t="s">
        <v>64</v>
      </c>
      <c r="B18" s="4" t="s">
        <v>60</v>
      </c>
      <c r="C18" s="4">
        <v>90107</v>
      </c>
      <c r="D18" s="4" t="s">
        <v>61</v>
      </c>
      <c r="E18" s="4" t="s">
        <v>62</v>
      </c>
      <c r="F18" s="5" t="s">
        <v>65</v>
      </c>
      <c r="G18" s="5" t="s">
        <v>21</v>
      </c>
      <c r="H18" s="6">
        <v>63.5</v>
      </c>
      <c r="I18" s="6">
        <f t="shared" si="2"/>
        <v>63.5</v>
      </c>
      <c r="J18" s="6"/>
      <c r="K18" s="6"/>
      <c r="L18" s="6"/>
      <c r="M18" s="6">
        <f t="shared" si="0"/>
        <v>63.5</v>
      </c>
      <c r="N18" s="6">
        <f t="shared" si="1"/>
        <v>38.1</v>
      </c>
      <c r="O18" s="6">
        <v>85.4</v>
      </c>
      <c r="P18" s="6">
        <f t="shared" si="3"/>
        <v>34.160000000000004</v>
      </c>
      <c r="Q18" s="6">
        <f t="shared" si="4"/>
        <v>72.26</v>
      </c>
      <c r="R18" s="5">
        <v>2</v>
      </c>
      <c r="S18" s="5"/>
    </row>
    <row r="19" spans="1:19" ht="30" customHeight="1">
      <c r="A19" s="4" t="s">
        <v>66</v>
      </c>
      <c r="B19" s="4" t="s">
        <v>60</v>
      </c>
      <c r="C19" s="4">
        <v>90107</v>
      </c>
      <c r="D19" s="4" t="s">
        <v>67</v>
      </c>
      <c r="E19" s="4" t="s">
        <v>68</v>
      </c>
      <c r="F19" s="5" t="s">
        <v>69</v>
      </c>
      <c r="G19" s="5" t="s">
        <v>21</v>
      </c>
      <c r="H19" s="6">
        <v>71.5</v>
      </c>
      <c r="I19" s="6">
        <f t="shared" si="2"/>
        <v>71.5</v>
      </c>
      <c r="J19" s="6"/>
      <c r="K19" s="6"/>
      <c r="L19" s="6">
        <v>4</v>
      </c>
      <c r="M19" s="6">
        <f t="shared" si="0"/>
        <v>75.5</v>
      </c>
      <c r="N19" s="6">
        <f t="shared" si="1"/>
        <v>45.3</v>
      </c>
      <c r="O19" s="6">
        <v>85</v>
      </c>
      <c r="P19" s="6">
        <f t="shared" si="3"/>
        <v>34</v>
      </c>
      <c r="Q19" s="6">
        <f t="shared" si="4"/>
        <v>79.3</v>
      </c>
      <c r="R19" s="5">
        <v>1</v>
      </c>
      <c r="S19" s="5"/>
    </row>
    <row r="20" spans="1:19" ht="30" customHeight="1">
      <c r="A20" s="4" t="s">
        <v>70</v>
      </c>
      <c r="B20" s="4" t="s">
        <v>71</v>
      </c>
      <c r="C20" s="4">
        <v>90108</v>
      </c>
      <c r="D20" s="4" t="s">
        <v>72</v>
      </c>
      <c r="E20" s="4" t="s">
        <v>73</v>
      </c>
      <c r="F20" s="5" t="s">
        <v>74</v>
      </c>
      <c r="G20" s="5" t="s">
        <v>21</v>
      </c>
      <c r="H20" s="6">
        <v>67.5</v>
      </c>
      <c r="I20" s="6">
        <f t="shared" si="2"/>
        <v>67.5</v>
      </c>
      <c r="J20" s="6"/>
      <c r="K20" s="6"/>
      <c r="L20" s="6"/>
      <c r="M20" s="6">
        <f t="shared" si="0"/>
        <v>67.5</v>
      </c>
      <c r="N20" s="6">
        <f t="shared" si="1"/>
        <v>40.5</v>
      </c>
      <c r="O20" s="6">
        <v>82.94</v>
      </c>
      <c r="P20" s="6">
        <f t="shared" si="3"/>
        <v>33.176</v>
      </c>
      <c r="Q20" s="6">
        <f t="shared" si="4"/>
        <v>73.676</v>
      </c>
      <c r="R20" s="5">
        <v>1</v>
      </c>
      <c r="S20" s="5"/>
    </row>
    <row r="21" spans="1:19" ht="30" customHeight="1">
      <c r="A21" s="4" t="s">
        <v>75</v>
      </c>
      <c r="B21" s="4" t="s">
        <v>71</v>
      </c>
      <c r="C21" s="4">
        <v>90108</v>
      </c>
      <c r="D21" s="4" t="s">
        <v>72</v>
      </c>
      <c r="E21" s="4" t="s">
        <v>73</v>
      </c>
      <c r="F21" s="5" t="s">
        <v>76</v>
      </c>
      <c r="G21" s="5" t="s">
        <v>21</v>
      </c>
      <c r="H21" s="6">
        <v>63.5</v>
      </c>
      <c r="I21" s="6">
        <f t="shared" si="2"/>
        <v>63.5</v>
      </c>
      <c r="J21" s="6"/>
      <c r="K21" s="6"/>
      <c r="L21" s="6"/>
      <c r="M21" s="6">
        <f t="shared" si="0"/>
        <v>63.5</v>
      </c>
      <c r="N21" s="6">
        <f t="shared" si="1"/>
        <v>38.1</v>
      </c>
      <c r="O21" s="6">
        <v>87.7</v>
      </c>
      <c r="P21" s="6">
        <f t="shared" si="3"/>
        <v>35.080000000000005</v>
      </c>
      <c r="Q21" s="6">
        <f>N21+P21</f>
        <v>73.18</v>
      </c>
      <c r="R21" s="5">
        <v>2</v>
      </c>
      <c r="S21" s="5"/>
    </row>
    <row r="22" spans="1:19" ht="30" customHeight="1">
      <c r="A22" s="4" t="s">
        <v>77</v>
      </c>
      <c r="B22" s="4" t="s">
        <v>71</v>
      </c>
      <c r="C22" s="4">
        <v>90108</v>
      </c>
      <c r="D22" s="4" t="s">
        <v>72</v>
      </c>
      <c r="E22" s="4" t="s">
        <v>73</v>
      </c>
      <c r="F22" s="5" t="s">
        <v>78</v>
      </c>
      <c r="G22" s="5" t="s">
        <v>21</v>
      </c>
      <c r="H22" s="6">
        <v>62.5</v>
      </c>
      <c r="I22" s="6">
        <f t="shared" si="2"/>
        <v>62.5</v>
      </c>
      <c r="J22" s="6"/>
      <c r="K22" s="6"/>
      <c r="L22" s="6">
        <v>2</v>
      </c>
      <c r="M22" s="6">
        <f t="shared" si="0"/>
        <v>64.5</v>
      </c>
      <c r="N22" s="6">
        <f t="shared" si="1"/>
        <v>38.699999999999996</v>
      </c>
      <c r="O22" s="6">
        <v>83.6</v>
      </c>
      <c r="P22" s="6">
        <f t="shared" si="3"/>
        <v>33.44</v>
      </c>
      <c r="Q22" s="6">
        <f t="shared" si="4"/>
        <v>72.13999999999999</v>
      </c>
      <c r="R22" s="5">
        <v>3</v>
      </c>
      <c r="S22" s="5"/>
    </row>
  </sheetData>
  <sheetProtection/>
  <mergeCells count="16">
    <mergeCell ref="A1:S1"/>
    <mergeCell ref="H2:I2"/>
    <mergeCell ref="J2:K2"/>
    <mergeCell ref="M2:N2"/>
    <mergeCell ref="O2:P2"/>
    <mergeCell ref="A2:A3"/>
    <mergeCell ref="B2:B3"/>
    <mergeCell ref="C2:C3"/>
    <mergeCell ref="D2:D3"/>
    <mergeCell ref="E2:E3"/>
    <mergeCell ref="R2:R3"/>
    <mergeCell ref="S2:S3"/>
    <mergeCell ref="F2:F3"/>
    <mergeCell ref="G2:G3"/>
    <mergeCell ref="L2:L3"/>
    <mergeCell ref="Q2:Q3"/>
  </mergeCells>
  <printOptions/>
  <pageMargins left="0" right="0" top="0.9840277777777777" bottom="0.9840277777777777" header="0.5118055555555555" footer="0.511805555555555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唐亮</dc:creator>
  <cp:keywords/>
  <dc:description/>
  <cp:lastModifiedBy>谭周扬</cp:lastModifiedBy>
  <cp:lastPrinted>2020-10-13T07:29:31Z</cp:lastPrinted>
  <dcterms:created xsi:type="dcterms:W3CDTF">2016-03-23T06:36:30Z</dcterms:created>
  <dcterms:modified xsi:type="dcterms:W3CDTF">2020-10-13T07:30:56Z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