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60" windowHeight="9000"/>
  </bookViews>
  <sheets>
    <sheet name="总成绩及排名" sheetId="1" r:id="rId1"/>
  </sheets>
  <definedNames>
    <definedName name="_xlnm._FilterDatabase" localSheetId="0" hidden="1">总成绩及排名!$A$2:$H$141</definedName>
    <definedName name="_xlnm.Print_Titles" localSheetId="0">总成绩及排名!$1:$2</definedName>
  </definedNames>
  <calcPr calcId="144525"/>
</workbook>
</file>

<file path=xl/sharedStrings.xml><?xml version="1.0" encoding="utf-8"?>
<sst xmlns="http://schemas.openxmlformats.org/spreadsheetml/2006/main" count="427" uniqueCount="296">
  <si>
    <t>阿坝州2019年下半年公开考试录用人民警察考试总成绩及职位排名</t>
  </si>
  <si>
    <t>姓名</t>
  </si>
  <si>
    <t>职位编码</t>
  </si>
  <si>
    <t>准考证号</t>
  </si>
  <si>
    <t>笔试折合总成绩</t>
  </si>
  <si>
    <t>面试成绩</t>
  </si>
  <si>
    <t>面试折合
成绩</t>
  </si>
  <si>
    <t>考试
总成绩</t>
  </si>
  <si>
    <t>排名</t>
  </si>
  <si>
    <t>刘语嫣</t>
  </si>
  <si>
    <t>43170001</t>
  </si>
  <si>
    <t>9110917010313</t>
  </si>
  <si>
    <t>雷桐</t>
  </si>
  <si>
    <t>9110917011323</t>
  </si>
  <si>
    <t>余丽</t>
  </si>
  <si>
    <t>9110917010714</t>
  </si>
  <si>
    <t>周雪薛</t>
  </si>
  <si>
    <t>9110917010501</t>
  </si>
  <si>
    <t>余倩</t>
  </si>
  <si>
    <t>9110917011219</t>
  </si>
  <si>
    <t>肖丽娟</t>
  </si>
  <si>
    <t>9110917010710</t>
  </si>
  <si>
    <t>泽仁姆</t>
  </si>
  <si>
    <t>9110917010222</t>
  </si>
  <si>
    <t>杨小林</t>
  </si>
  <si>
    <t>9110917011028</t>
  </si>
  <si>
    <t>余潘</t>
  </si>
  <si>
    <t>9110917010712</t>
  </si>
  <si>
    <t>张泉</t>
  </si>
  <si>
    <t>9110917010730</t>
  </si>
  <si>
    <t>胡进蓉</t>
  </si>
  <si>
    <t>9110917010805</t>
  </si>
  <si>
    <t>靳荣琪</t>
  </si>
  <si>
    <t>9110917010404</t>
  </si>
  <si>
    <t>彭璐</t>
  </si>
  <si>
    <t>9110917011128</t>
  </si>
  <si>
    <t>李书丽</t>
  </si>
  <si>
    <t>9110917010804</t>
  </si>
  <si>
    <t>徐浩磊</t>
  </si>
  <si>
    <t>43170002</t>
  </si>
  <si>
    <t>9110917011623</t>
  </si>
  <si>
    <t>周强保</t>
  </si>
  <si>
    <t>9110917011813</t>
  </si>
  <si>
    <t>郭靖</t>
  </si>
  <si>
    <t>9110917011820</t>
  </si>
  <si>
    <t>杨明皓</t>
  </si>
  <si>
    <t>9110917011806</t>
  </si>
  <si>
    <t>赵渊博</t>
  </si>
  <si>
    <t>9110917011702</t>
  </si>
  <si>
    <t>向往</t>
  </si>
  <si>
    <t>9110917011819</t>
  </si>
  <si>
    <t>吴兴权</t>
  </si>
  <si>
    <t>9110917011811</t>
  </si>
  <si>
    <t>窦文典</t>
  </si>
  <si>
    <t>9110917011517</t>
  </si>
  <si>
    <t>谭超</t>
  </si>
  <si>
    <t>9110917011528</t>
  </si>
  <si>
    <t>何永明</t>
  </si>
  <si>
    <t>9110917011529</t>
  </si>
  <si>
    <t>肖祥龙</t>
  </si>
  <si>
    <t>9110917011802</t>
  </si>
  <si>
    <t>香巧才让</t>
  </si>
  <si>
    <t>9110917011515</t>
  </si>
  <si>
    <t>朱元伟</t>
  </si>
  <si>
    <t>9110917011521</t>
  </si>
  <si>
    <t>杨尔歪</t>
  </si>
  <si>
    <t>9110917011615</t>
  </si>
  <si>
    <t>钟建鑫</t>
  </si>
  <si>
    <t>9110917011718</t>
  </si>
  <si>
    <t>梁旭东</t>
  </si>
  <si>
    <t>9110917011606</t>
  </si>
  <si>
    <t>李云飞</t>
  </si>
  <si>
    <t>9110917011730</t>
  </si>
  <si>
    <t>严昌雨</t>
  </si>
  <si>
    <t>9110917011807</t>
  </si>
  <si>
    <t>郑涛</t>
  </si>
  <si>
    <t>43170003</t>
  </si>
  <si>
    <t>9110917012726</t>
  </si>
  <si>
    <t>罗祥锐杰</t>
  </si>
  <si>
    <t>9110917012122</t>
  </si>
  <si>
    <t>卢思宇</t>
  </si>
  <si>
    <t>9110917012301</t>
  </si>
  <si>
    <t>江明辉</t>
  </si>
  <si>
    <t>9110917012406</t>
  </si>
  <si>
    <t>邓锦涛</t>
  </si>
  <si>
    <t>9110917012702</t>
  </si>
  <si>
    <t>吉比日聪</t>
  </si>
  <si>
    <t>9110917012108</t>
  </si>
  <si>
    <t>沈布呷</t>
  </si>
  <si>
    <t>9110917012402</t>
  </si>
  <si>
    <t>罗旭文</t>
  </si>
  <si>
    <t>9110917012216</t>
  </si>
  <si>
    <t>邓晓睿</t>
  </si>
  <si>
    <t>9110917012420</t>
  </si>
  <si>
    <t>张再扬</t>
  </si>
  <si>
    <t>9110917012424</t>
  </si>
  <si>
    <t>李安波</t>
  </si>
  <si>
    <t>9110917012727</t>
  </si>
  <si>
    <t>李万超</t>
  </si>
  <si>
    <t>9110917012607</t>
  </si>
  <si>
    <t>梁珈珲</t>
  </si>
  <si>
    <t>9110917012211</t>
  </si>
  <si>
    <t>何永春</t>
  </si>
  <si>
    <t>9110917012124</t>
  </si>
  <si>
    <t>田朋源</t>
  </si>
  <si>
    <t>9110917012716</t>
  </si>
  <si>
    <t>李宗昌</t>
  </si>
  <si>
    <t>9110917012615</t>
  </si>
  <si>
    <t>金成山</t>
  </si>
  <si>
    <t>9110917012626</t>
  </si>
  <si>
    <t>周天荣</t>
  </si>
  <si>
    <t>9110917012617</t>
  </si>
  <si>
    <t>泽洪</t>
  </si>
  <si>
    <t>9110917011918</t>
  </si>
  <si>
    <t>杨越伦</t>
  </si>
  <si>
    <t>9110917011929</t>
  </si>
  <si>
    <t>缺考</t>
  </si>
  <si>
    <t>任杰</t>
  </si>
  <si>
    <t>43170004</t>
  </si>
  <si>
    <t>9110917013224</t>
  </si>
  <si>
    <t>郭春浩</t>
  </si>
  <si>
    <t>9110917013310</t>
  </si>
  <si>
    <t>来尔阿且</t>
  </si>
  <si>
    <t>9110917013519</t>
  </si>
  <si>
    <t>王银</t>
  </si>
  <si>
    <t>9110917012930</t>
  </si>
  <si>
    <t>殷俊</t>
  </si>
  <si>
    <t>9110917013207</t>
  </si>
  <si>
    <t>郭鹏</t>
  </si>
  <si>
    <t>9110917012914</t>
  </si>
  <si>
    <t>高雅云</t>
  </si>
  <si>
    <t>9110917013409</t>
  </si>
  <si>
    <t>李威</t>
  </si>
  <si>
    <t>9110917013509</t>
  </si>
  <si>
    <t>李虹钢</t>
  </si>
  <si>
    <t>9110917013009</t>
  </si>
  <si>
    <t>潘飞</t>
  </si>
  <si>
    <t>9110917013530</t>
  </si>
  <si>
    <t>杨松松</t>
  </si>
  <si>
    <t>9110917013122</t>
  </si>
  <si>
    <t>杨美鹏</t>
  </si>
  <si>
    <t>9110917013101</t>
  </si>
  <si>
    <t>袁佳威</t>
  </si>
  <si>
    <t>9110917013618</t>
  </si>
  <si>
    <t>克惹子夫</t>
  </si>
  <si>
    <t>9110917012926</t>
  </si>
  <si>
    <t>牛羊旦才让</t>
  </si>
  <si>
    <t>9110917013623</t>
  </si>
  <si>
    <t>苏文明</t>
  </si>
  <si>
    <t>9110917013005</t>
  </si>
  <si>
    <t>陈凯轩</t>
  </si>
  <si>
    <t>9110917013023</t>
  </si>
  <si>
    <t>李再陈</t>
  </si>
  <si>
    <t>9110917013206</t>
  </si>
  <si>
    <t>郭威</t>
  </si>
  <si>
    <t>43170005</t>
  </si>
  <si>
    <t>9110917013906</t>
  </si>
  <si>
    <t>张育洪</t>
  </si>
  <si>
    <t>9110917013728</t>
  </si>
  <si>
    <t>白芸锋</t>
  </si>
  <si>
    <t>9110917013830</t>
  </si>
  <si>
    <t>王福冰</t>
  </si>
  <si>
    <t>9110917013707</t>
  </si>
  <si>
    <t>扎西夺基</t>
  </si>
  <si>
    <t>9110917013807</t>
  </si>
  <si>
    <t>蔡永顺</t>
  </si>
  <si>
    <t>9110917013706</t>
  </si>
  <si>
    <t>罗让邛培</t>
  </si>
  <si>
    <t>9110917013708</t>
  </si>
  <si>
    <t>杨发云</t>
  </si>
  <si>
    <t>9110917013903</t>
  </si>
  <si>
    <t>王永刚</t>
  </si>
  <si>
    <t>9110917013716</t>
  </si>
  <si>
    <t>王鑫</t>
  </si>
  <si>
    <t>9110917013730</t>
  </si>
  <si>
    <t>祁越</t>
  </si>
  <si>
    <t>9110917013818</t>
  </si>
  <si>
    <t>陈汉卿</t>
  </si>
  <si>
    <t>9110917013724</t>
  </si>
  <si>
    <t>张代爽</t>
  </si>
  <si>
    <t>9110917013821</t>
  </si>
  <si>
    <t>吾机泽让</t>
  </si>
  <si>
    <t>9110917013820</t>
  </si>
  <si>
    <t>格桑尼马</t>
  </si>
  <si>
    <t>9110917013824</t>
  </si>
  <si>
    <t>杨涵</t>
  </si>
  <si>
    <t>43170006</t>
  </si>
  <si>
    <t>9110917020103</t>
  </si>
  <si>
    <t>唐建华</t>
  </si>
  <si>
    <t>9110917020315</t>
  </si>
  <si>
    <t>马依古</t>
  </si>
  <si>
    <t>9110917014010</t>
  </si>
  <si>
    <t>徐伟洋</t>
  </si>
  <si>
    <t>9110917020221</t>
  </si>
  <si>
    <t>胡雯韬</t>
  </si>
  <si>
    <t>9110917013917</t>
  </si>
  <si>
    <t>游梓晨</t>
  </si>
  <si>
    <t>9110917013929</t>
  </si>
  <si>
    <t>杨成</t>
  </si>
  <si>
    <t>9110917020214</t>
  </si>
  <si>
    <t>唐琳佳</t>
  </si>
  <si>
    <t>9110917020104</t>
  </si>
  <si>
    <t>刘帆</t>
  </si>
  <si>
    <t>9110917020308</t>
  </si>
  <si>
    <t>王子青</t>
  </si>
  <si>
    <t>9110917020126</t>
  </si>
  <si>
    <t>杨金生</t>
  </si>
  <si>
    <t>9110917014003</t>
  </si>
  <si>
    <t>张柏然</t>
  </si>
  <si>
    <t>9110917020402</t>
  </si>
  <si>
    <t>罗巍</t>
  </si>
  <si>
    <t>9110917013915</t>
  </si>
  <si>
    <t>李玉龙</t>
  </si>
  <si>
    <t>9110917014012</t>
  </si>
  <si>
    <t>黑日伍来</t>
  </si>
  <si>
    <t>9110917014026</t>
  </si>
  <si>
    <t>鲁永辉</t>
  </si>
  <si>
    <t>9110917014005</t>
  </si>
  <si>
    <t>杨明</t>
  </si>
  <si>
    <t>9110917014017</t>
  </si>
  <si>
    <t>赵志军</t>
  </si>
  <si>
    <t>9110917020312</t>
  </si>
  <si>
    <t>杨英俊</t>
  </si>
  <si>
    <t>9110917014025</t>
  </si>
  <si>
    <t>蔡顺</t>
  </si>
  <si>
    <t>9110917020319</t>
  </si>
  <si>
    <t>李滔</t>
  </si>
  <si>
    <t>9110917013916</t>
  </si>
  <si>
    <t>邹万涛</t>
  </si>
  <si>
    <t>43170007</t>
  </si>
  <si>
    <t>9110917020807</t>
  </si>
  <si>
    <t>庞桂强</t>
  </si>
  <si>
    <t>9110917021509</t>
  </si>
  <si>
    <t>东巴扎西</t>
  </si>
  <si>
    <t>9110917020607</t>
  </si>
  <si>
    <t>杨文安</t>
  </si>
  <si>
    <t>9110917021027</t>
  </si>
  <si>
    <t>徐鹏</t>
  </si>
  <si>
    <t>9110917020812</t>
  </si>
  <si>
    <t>李永强</t>
  </si>
  <si>
    <t>9110917020505</t>
  </si>
  <si>
    <t>徐福阳</t>
  </si>
  <si>
    <t>9110917020617</t>
  </si>
  <si>
    <t>王浩</t>
  </si>
  <si>
    <t>9110917020619</t>
  </si>
  <si>
    <t>石达特</t>
  </si>
  <si>
    <t>9110917020415</t>
  </si>
  <si>
    <t>吴忠跃</t>
  </si>
  <si>
    <t>9110917020624</t>
  </si>
  <si>
    <t>曾乾峰</t>
  </si>
  <si>
    <t>9110917020914</t>
  </si>
  <si>
    <t>廖顺林</t>
  </si>
  <si>
    <t>9110917020510</t>
  </si>
  <si>
    <t>邱伟杰</t>
  </si>
  <si>
    <t>9110917021114</t>
  </si>
  <si>
    <t>王滔</t>
  </si>
  <si>
    <t>9110917020427</t>
  </si>
  <si>
    <t>飞费</t>
  </si>
  <si>
    <t>9110917021122</t>
  </si>
  <si>
    <t>泽让当州</t>
  </si>
  <si>
    <t>9110917021007</t>
  </si>
  <si>
    <t>陈建苹</t>
  </si>
  <si>
    <t>9110917021206</t>
  </si>
  <si>
    <t>龙雪强</t>
  </si>
  <si>
    <t>9110917021611</t>
  </si>
  <si>
    <t>韩涂胜</t>
  </si>
  <si>
    <t>9110917021008</t>
  </si>
  <si>
    <t>西晓东</t>
  </si>
  <si>
    <t>9110917020602</t>
  </si>
  <si>
    <t>蒲绍兴</t>
  </si>
  <si>
    <t>9110917020805</t>
  </si>
  <si>
    <t>泽仁夺吉</t>
  </si>
  <si>
    <t>43170008</t>
  </si>
  <si>
    <t>9110917021924</t>
  </si>
  <si>
    <t>巴光让当</t>
  </si>
  <si>
    <t>9110917021726</t>
  </si>
  <si>
    <t>塔瓦甲</t>
  </si>
  <si>
    <t>9110917022203</t>
  </si>
  <si>
    <t>尕斗</t>
  </si>
  <si>
    <t>9110917021926</t>
  </si>
  <si>
    <t>旦真</t>
  </si>
  <si>
    <t>9110917022207</t>
  </si>
  <si>
    <t>陈里泽让</t>
  </si>
  <si>
    <t>9110917021801</t>
  </si>
  <si>
    <t>齐美仁真</t>
  </si>
  <si>
    <t>9110917021823</t>
  </si>
  <si>
    <t>泽周足</t>
  </si>
  <si>
    <t>9110917022103</t>
  </si>
  <si>
    <t>班马尼麦</t>
  </si>
  <si>
    <t>9110917021722</t>
  </si>
  <si>
    <t>泽旺足</t>
  </si>
  <si>
    <t>9110917022117</t>
  </si>
  <si>
    <t>供秋成里</t>
  </si>
  <si>
    <t>9110917022016</t>
  </si>
  <si>
    <t>索郎泽仁</t>
  </si>
  <si>
    <t>9110917021905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</si>
</sst>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26">
    <font>
      <sz val="10"/>
      <name val="Arial"/>
      <charset val="0"/>
    </font>
    <font>
      <b/>
      <sz val="10"/>
      <name val="宋体"/>
      <charset val="134"/>
    </font>
    <font>
      <sz val="12"/>
      <name val="方正小标宋简体"/>
      <charset val="0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abSelected="1" workbookViewId="0">
      <selection activeCell="J7" sqref="J7"/>
    </sheetView>
  </sheetViews>
  <sheetFormatPr defaultColWidth="8.72380952380952" defaultRowHeight="12.75" outlineLevelCol="7"/>
  <cols>
    <col min="1" max="1" width="10.7238095238095" style="2" customWidth="1"/>
    <col min="2" max="2" width="10.0952380952381" style="2" customWidth="1"/>
    <col min="3" max="3" width="15" style="2" customWidth="1"/>
    <col min="4" max="4" width="10.8190476190476" style="3" customWidth="1"/>
    <col min="5" max="7" width="10.8190476190476" style="2" customWidth="1"/>
    <col min="8" max="8" width="5.63809523809524" style="2" customWidth="1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6.5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5" t="s">
        <v>8</v>
      </c>
    </row>
    <row r="3" ht="20" customHeight="1" spans="1:8">
      <c r="A3" s="8" t="s">
        <v>9</v>
      </c>
      <c r="B3" s="9" t="s">
        <v>10</v>
      </c>
      <c r="C3" s="9" t="s">
        <v>11</v>
      </c>
      <c r="D3" s="10">
        <v>54.065</v>
      </c>
      <c r="E3" s="11">
        <v>80.8</v>
      </c>
      <c r="F3" s="11">
        <f>E3*0.3</f>
        <v>24.24</v>
      </c>
      <c r="G3" s="11">
        <f>D3+F3</f>
        <v>78.305</v>
      </c>
      <c r="H3" s="11">
        <f>SUMPRODUCT(($B$3:$B$141=B3)*($G$3:$G$141&gt;G3))+1</f>
        <v>1</v>
      </c>
    </row>
    <row r="4" ht="20" customHeight="1" spans="1:8">
      <c r="A4" s="8" t="s">
        <v>12</v>
      </c>
      <c r="B4" s="9" t="s">
        <v>10</v>
      </c>
      <c r="C4" s="9" t="s">
        <v>13</v>
      </c>
      <c r="D4" s="10">
        <v>53.38</v>
      </c>
      <c r="E4" s="11">
        <v>77.6</v>
      </c>
      <c r="F4" s="11">
        <f>E4*0.3</f>
        <v>23.28</v>
      </c>
      <c r="G4" s="11">
        <f>D4+F4</f>
        <v>76.66</v>
      </c>
      <c r="H4" s="11">
        <f>SUMPRODUCT(($B$3:$B$141=B4)*($G$3:$G$141&gt;G4))+1</f>
        <v>2</v>
      </c>
    </row>
    <row r="5" ht="20" customHeight="1" spans="1:8">
      <c r="A5" s="8" t="s">
        <v>14</v>
      </c>
      <c r="B5" s="9" t="s">
        <v>10</v>
      </c>
      <c r="C5" s="9" t="s">
        <v>15</v>
      </c>
      <c r="D5" s="10">
        <v>51.695</v>
      </c>
      <c r="E5" s="11">
        <v>82.8</v>
      </c>
      <c r="F5" s="11">
        <f>E5*0.3</f>
        <v>24.84</v>
      </c>
      <c r="G5" s="11">
        <f>D5+F5</f>
        <v>76.535</v>
      </c>
      <c r="H5" s="11">
        <f>SUMPRODUCT(($B$3:$B$141=B5)*($G$3:$G$141&gt;G5))+1</f>
        <v>3</v>
      </c>
    </row>
    <row r="6" ht="20" customHeight="1" spans="1:8">
      <c r="A6" s="8" t="s">
        <v>16</v>
      </c>
      <c r="B6" s="9" t="s">
        <v>10</v>
      </c>
      <c r="C6" s="9" t="s">
        <v>17</v>
      </c>
      <c r="D6" s="10">
        <v>52.765</v>
      </c>
      <c r="E6" s="11">
        <v>79.2</v>
      </c>
      <c r="F6" s="11">
        <f>E6*0.3</f>
        <v>23.76</v>
      </c>
      <c r="G6" s="11">
        <f>D6+F6</f>
        <v>76.525</v>
      </c>
      <c r="H6" s="11">
        <f>SUMPRODUCT(($B$3:$B$141=B6)*($G$3:$G$141&gt;G6))+1</f>
        <v>4</v>
      </c>
    </row>
    <row r="7" ht="20" customHeight="1" spans="1:8">
      <c r="A7" s="8" t="s">
        <v>18</v>
      </c>
      <c r="B7" s="9" t="s">
        <v>10</v>
      </c>
      <c r="C7" s="9" t="s">
        <v>19</v>
      </c>
      <c r="D7" s="10">
        <v>51.355</v>
      </c>
      <c r="E7" s="11">
        <v>77</v>
      </c>
      <c r="F7" s="11">
        <f>E7*0.3</f>
        <v>23.1</v>
      </c>
      <c r="G7" s="11">
        <f>D7+F7</f>
        <v>74.455</v>
      </c>
      <c r="H7" s="11">
        <f>SUMPRODUCT(($B$3:$B$141=B7)*($G$3:$G$141&gt;G7))+1</f>
        <v>5</v>
      </c>
    </row>
    <row r="8" ht="20" customHeight="1" spans="1:8">
      <c r="A8" s="8" t="s">
        <v>20</v>
      </c>
      <c r="B8" s="9" t="s">
        <v>10</v>
      </c>
      <c r="C8" s="9" t="s">
        <v>21</v>
      </c>
      <c r="D8" s="10">
        <v>50.97</v>
      </c>
      <c r="E8" s="11">
        <v>77.2</v>
      </c>
      <c r="F8" s="11">
        <f>E8*0.3</f>
        <v>23.16</v>
      </c>
      <c r="G8" s="11">
        <f>D8+F8</f>
        <v>74.13</v>
      </c>
      <c r="H8" s="11">
        <f>SUMPRODUCT(($B$3:$B$141=B8)*($G$3:$G$141&gt;G8))+1</f>
        <v>6</v>
      </c>
    </row>
    <row r="9" ht="20" customHeight="1" spans="1:8">
      <c r="A9" s="8" t="s">
        <v>22</v>
      </c>
      <c r="B9" s="9" t="s">
        <v>10</v>
      </c>
      <c r="C9" s="9" t="s">
        <v>23</v>
      </c>
      <c r="D9" s="10">
        <v>50.92</v>
      </c>
      <c r="E9" s="11">
        <v>75.2</v>
      </c>
      <c r="F9" s="11">
        <f>E9*0.3</f>
        <v>22.56</v>
      </c>
      <c r="G9" s="11">
        <f>D9+F9</f>
        <v>73.48</v>
      </c>
      <c r="H9" s="11">
        <f>SUMPRODUCT(($B$3:$B$141=B9)*($G$3:$G$141&gt;G9))+1</f>
        <v>7</v>
      </c>
    </row>
    <row r="10" ht="20" customHeight="1" spans="1:8">
      <c r="A10" s="8" t="s">
        <v>24</v>
      </c>
      <c r="B10" s="9" t="s">
        <v>10</v>
      </c>
      <c r="C10" s="9" t="s">
        <v>25</v>
      </c>
      <c r="D10" s="10">
        <v>49.065</v>
      </c>
      <c r="E10" s="11">
        <v>80.4</v>
      </c>
      <c r="F10" s="11">
        <f>E10*0.3</f>
        <v>24.12</v>
      </c>
      <c r="G10" s="11">
        <f>D10+F10</f>
        <v>73.185</v>
      </c>
      <c r="H10" s="11">
        <f>SUMPRODUCT(($B$3:$B$141=B10)*($G$3:$G$141&gt;G10))+1</f>
        <v>8</v>
      </c>
    </row>
    <row r="11" ht="20" customHeight="1" spans="1:8">
      <c r="A11" s="8" t="s">
        <v>26</v>
      </c>
      <c r="B11" s="9" t="s">
        <v>10</v>
      </c>
      <c r="C11" s="9" t="s">
        <v>27</v>
      </c>
      <c r="D11" s="10">
        <v>49.48</v>
      </c>
      <c r="E11" s="11">
        <v>77.4</v>
      </c>
      <c r="F11" s="11">
        <f>E11*0.3</f>
        <v>23.22</v>
      </c>
      <c r="G11" s="11">
        <f>D11+F11</f>
        <v>72.7</v>
      </c>
      <c r="H11" s="11">
        <f>SUMPRODUCT(($B$3:$B$141=B11)*($G$3:$G$141&gt;G11))+1</f>
        <v>9</v>
      </c>
    </row>
    <row r="12" ht="20" customHeight="1" spans="1:8">
      <c r="A12" s="8" t="s">
        <v>28</v>
      </c>
      <c r="B12" s="9" t="s">
        <v>10</v>
      </c>
      <c r="C12" s="9" t="s">
        <v>29</v>
      </c>
      <c r="D12" s="10">
        <v>48.645</v>
      </c>
      <c r="E12" s="11">
        <v>76.4</v>
      </c>
      <c r="F12" s="11">
        <f>E12*0.3</f>
        <v>22.92</v>
      </c>
      <c r="G12" s="11">
        <f>D12+F12</f>
        <v>71.565</v>
      </c>
      <c r="H12" s="11">
        <f>SUMPRODUCT(($B$3:$B$141=B12)*($G$3:$G$141&gt;G12))+1</f>
        <v>10</v>
      </c>
    </row>
    <row r="13" ht="20" customHeight="1" spans="1:8">
      <c r="A13" s="8" t="s">
        <v>30</v>
      </c>
      <c r="B13" s="9" t="s">
        <v>10</v>
      </c>
      <c r="C13" s="9" t="s">
        <v>31</v>
      </c>
      <c r="D13" s="10">
        <v>48.355</v>
      </c>
      <c r="E13" s="11">
        <v>76</v>
      </c>
      <c r="F13" s="11">
        <f>E13*0.3</f>
        <v>22.8</v>
      </c>
      <c r="G13" s="11">
        <f>D13+F13</f>
        <v>71.155</v>
      </c>
      <c r="H13" s="11">
        <f>SUMPRODUCT(($B$3:$B$141=B13)*($G$3:$G$141&gt;G13))+1</f>
        <v>11</v>
      </c>
    </row>
    <row r="14" ht="20" customHeight="1" spans="1:8">
      <c r="A14" s="8" t="s">
        <v>32</v>
      </c>
      <c r="B14" s="9" t="s">
        <v>10</v>
      </c>
      <c r="C14" s="9" t="s">
        <v>33</v>
      </c>
      <c r="D14" s="10">
        <v>48.295</v>
      </c>
      <c r="E14" s="11">
        <v>74.6</v>
      </c>
      <c r="F14" s="11">
        <f>E14*0.3</f>
        <v>22.38</v>
      </c>
      <c r="G14" s="11">
        <f>D14+F14</f>
        <v>70.675</v>
      </c>
      <c r="H14" s="11">
        <f>SUMPRODUCT(($B$3:$B$141=B14)*($G$3:$G$141&gt;G14))+1</f>
        <v>12</v>
      </c>
    </row>
    <row r="15" ht="20" customHeight="1" spans="1:8">
      <c r="A15" s="8" t="s">
        <v>34</v>
      </c>
      <c r="B15" s="9" t="s">
        <v>10</v>
      </c>
      <c r="C15" s="9" t="s">
        <v>35</v>
      </c>
      <c r="D15" s="10">
        <v>48.225</v>
      </c>
      <c r="E15" s="11">
        <v>73.4</v>
      </c>
      <c r="F15" s="11">
        <f>E15*0.3</f>
        <v>22.02</v>
      </c>
      <c r="G15" s="11">
        <f>D15+F15</f>
        <v>70.245</v>
      </c>
      <c r="H15" s="11">
        <f>SUMPRODUCT(($B$3:$B$141=B15)*($G$3:$G$141&gt;G15))+1</f>
        <v>13</v>
      </c>
    </row>
    <row r="16" ht="20" customHeight="1" spans="1:8">
      <c r="A16" s="8" t="s">
        <v>36</v>
      </c>
      <c r="B16" s="9" t="s">
        <v>10</v>
      </c>
      <c r="C16" s="9" t="s">
        <v>37</v>
      </c>
      <c r="D16" s="10">
        <v>48.52</v>
      </c>
      <c r="E16" s="11">
        <v>71.8</v>
      </c>
      <c r="F16" s="11">
        <f>E16*0.3</f>
        <v>21.54</v>
      </c>
      <c r="G16" s="11">
        <f>D16+F16</f>
        <v>70.06</v>
      </c>
      <c r="H16" s="11">
        <f>SUMPRODUCT(($B$3:$B$141=B16)*($G$3:$G$141&gt;G16))+1</f>
        <v>14</v>
      </c>
    </row>
    <row r="17" ht="20" customHeight="1" spans="1:8">
      <c r="A17" s="8" t="s">
        <v>38</v>
      </c>
      <c r="B17" s="9" t="s">
        <v>39</v>
      </c>
      <c r="C17" s="9" t="s">
        <v>40</v>
      </c>
      <c r="D17" s="10">
        <v>51.77</v>
      </c>
      <c r="E17" s="11">
        <v>77.4</v>
      </c>
      <c r="F17" s="11">
        <f>E17*0.3</f>
        <v>23.22</v>
      </c>
      <c r="G17" s="11">
        <f>D17+F17</f>
        <v>74.99</v>
      </c>
      <c r="H17" s="11">
        <f>SUMPRODUCT(($B$3:$B$141=B17)*($G$3:$G$141&gt;G17))+1</f>
        <v>1</v>
      </c>
    </row>
    <row r="18" ht="20" customHeight="1" spans="1:8">
      <c r="A18" s="8" t="s">
        <v>41</v>
      </c>
      <c r="B18" s="9" t="s">
        <v>39</v>
      </c>
      <c r="C18" s="9" t="s">
        <v>42</v>
      </c>
      <c r="D18" s="10">
        <v>48.835</v>
      </c>
      <c r="E18" s="11">
        <v>78.6</v>
      </c>
      <c r="F18" s="11">
        <f>E18*0.3</f>
        <v>23.58</v>
      </c>
      <c r="G18" s="11">
        <f>D18+F18</f>
        <v>72.415</v>
      </c>
      <c r="H18" s="11">
        <f>SUMPRODUCT(($B$3:$B$141=B18)*($G$3:$G$141&gt;G18))+1</f>
        <v>2</v>
      </c>
    </row>
    <row r="19" ht="20" customHeight="1" spans="1:8">
      <c r="A19" s="8" t="s">
        <v>43</v>
      </c>
      <c r="B19" s="9" t="s">
        <v>39</v>
      </c>
      <c r="C19" s="9" t="s">
        <v>44</v>
      </c>
      <c r="D19" s="10">
        <v>47.255</v>
      </c>
      <c r="E19" s="11">
        <v>80.2</v>
      </c>
      <c r="F19" s="11">
        <f>E19*0.3</f>
        <v>24.06</v>
      </c>
      <c r="G19" s="11">
        <f>D19+F19</f>
        <v>71.315</v>
      </c>
      <c r="H19" s="11">
        <f>SUMPRODUCT(($B$3:$B$141=B19)*($G$3:$G$141&gt;G19))+1</f>
        <v>3</v>
      </c>
    </row>
    <row r="20" ht="20" customHeight="1" spans="1:8">
      <c r="A20" s="8" t="s">
        <v>45</v>
      </c>
      <c r="B20" s="9" t="s">
        <v>39</v>
      </c>
      <c r="C20" s="9" t="s">
        <v>46</v>
      </c>
      <c r="D20" s="10">
        <v>47.94</v>
      </c>
      <c r="E20" s="11">
        <v>77.8</v>
      </c>
      <c r="F20" s="11">
        <f>E20*0.3</f>
        <v>23.34</v>
      </c>
      <c r="G20" s="11">
        <f>D20+F20</f>
        <v>71.28</v>
      </c>
      <c r="H20" s="11">
        <f>SUMPRODUCT(($B$3:$B$141=B20)*($G$3:$G$141&gt;G20))+1</f>
        <v>4</v>
      </c>
    </row>
    <row r="21" ht="20" customHeight="1" spans="1:8">
      <c r="A21" s="8" t="s">
        <v>47</v>
      </c>
      <c r="B21" s="9" t="s">
        <v>39</v>
      </c>
      <c r="C21" s="9" t="s">
        <v>48</v>
      </c>
      <c r="D21" s="10">
        <v>47.12</v>
      </c>
      <c r="E21" s="11">
        <v>78.6</v>
      </c>
      <c r="F21" s="11">
        <f>E21*0.3</f>
        <v>23.58</v>
      </c>
      <c r="G21" s="11">
        <f>D21+F21</f>
        <v>70.7</v>
      </c>
      <c r="H21" s="11">
        <f>SUMPRODUCT(($B$3:$B$141=B21)*($G$3:$G$141&gt;G21))+1</f>
        <v>5</v>
      </c>
    </row>
    <row r="22" ht="20" customHeight="1" spans="1:8">
      <c r="A22" s="8" t="s">
        <v>49</v>
      </c>
      <c r="B22" s="9" t="s">
        <v>39</v>
      </c>
      <c r="C22" s="9" t="s">
        <v>50</v>
      </c>
      <c r="D22" s="10">
        <v>46.465</v>
      </c>
      <c r="E22" s="11">
        <v>76.6</v>
      </c>
      <c r="F22" s="11">
        <f>E22*0.3</f>
        <v>22.98</v>
      </c>
      <c r="G22" s="11">
        <f>D22+F22</f>
        <v>69.445</v>
      </c>
      <c r="H22" s="11">
        <f>SUMPRODUCT(($B$3:$B$141=B22)*($G$3:$G$141&gt;G22))+1</f>
        <v>6</v>
      </c>
    </row>
    <row r="23" ht="20" customHeight="1" spans="1:8">
      <c r="A23" s="8" t="s">
        <v>51</v>
      </c>
      <c r="B23" s="9" t="s">
        <v>39</v>
      </c>
      <c r="C23" s="9" t="s">
        <v>52</v>
      </c>
      <c r="D23" s="10">
        <v>45.49</v>
      </c>
      <c r="E23" s="11">
        <v>78.8</v>
      </c>
      <c r="F23" s="11">
        <f>E23*0.3</f>
        <v>23.64</v>
      </c>
      <c r="G23" s="11">
        <f>D23+F23</f>
        <v>69.13</v>
      </c>
      <c r="H23" s="11">
        <f>SUMPRODUCT(($B$3:$B$141=B23)*($G$3:$G$141&gt;G23))+1</f>
        <v>7</v>
      </c>
    </row>
    <row r="24" ht="20" customHeight="1" spans="1:8">
      <c r="A24" s="8" t="s">
        <v>53</v>
      </c>
      <c r="B24" s="9" t="s">
        <v>39</v>
      </c>
      <c r="C24" s="9" t="s">
        <v>54</v>
      </c>
      <c r="D24" s="10">
        <v>45.205</v>
      </c>
      <c r="E24" s="11">
        <v>78.4</v>
      </c>
      <c r="F24" s="11">
        <f>E24*0.3</f>
        <v>23.52</v>
      </c>
      <c r="G24" s="11">
        <f>D24+F24</f>
        <v>68.725</v>
      </c>
      <c r="H24" s="11">
        <f>SUMPRODUCT(($B$3:$B$141=B24)*($G$3:$G$141&gt;G24))+1</f>
        <v>8</v>
      </c>
    </row>
    <row r="25" ht="20" customHeight="1" spans="1:8">
      <c r="A25" s="8" t="s">
        <v>55</v>
      </c>
      <c r="B25" s="9" t="s">
        <v>39</v>
      </c>
      <c r="C25" s="9" t="s">
        <v>56</v>
      </c>
      <c r="D25" s="10">
        <v>45.28</v>
      </c>
      <c r="E25" s="11">
        <v>77.4</v>
      </c>
      <c r="F25" s="11">
        <f>E25*0.3</f>
        <v>23.22</v>
      </c>
      <c r="G25" s="11">
        <f>D25+F25</f>
        <v>68.5</v>
      </c>
      <c r="H25" s="11">
        <f>SUMPRODUCT(($B$3:$B$141=B25)*($G$3:$G$141&gt;G25))+1</f>
        <v>9</v>
      </c>
    </row>
    <row r="26" ht="20" customHeight="1" spans="1:8">
      <c r="A26" s="8" t="s">
        <v>57</v>
      </c>
      <c r="B26" s="9" t="s">
        <v>39</v>
      </c>
      <c r="C26" s="9" t="s">
        <v>58</v>
      </c>
      <c r="D26" s="10">
        <v>45.66</v>
      </c>
      <c r="E26" s="11">
        <v>76</v>
      </c>
      <c r="F26" s="11">
        <f>E26*0.3</f>
        <v>22.8</v>
      </c>
      <c r="G26" s="11">
        <f>D26+F26</f>
        <v>68.46</v>
      </c>
      <c r="H26" s="11">
        <f>SUMPRODUCT(($B$3:$B$141=B26)*($G$3:$G$141&gt;G26))+1</f>
        <v>10</v>
      </c>
    </row>
    <row r="27" ht="20" customHeight="1" spans="1:8">
      <c r="A27" s="8" t="s">
        <v>59</v>
      </c>
      <c r="B27" s="9" t="s">
        <v>39</v>
      </c>
      <c r="C27" s="9" t="s">
        <v>60</v>
      </c>
      <c r="D27" s="10">
        <v>45.95</v>
      </c>
      <c r="E27" s="11">
        <v>75</v>
      </c>
      <c r="F27" s="11">
        <f>E27*0.3</f>
        <v>22.5</v>
      </c>
      <c r="G27" s="11">
        <f>D27+F27</f>
        <v>68.45</v>
      </c>
      <c r="H27" s="11">
        <f>SUMPRODUCT(($B$3:$B$141=B27)*($G$3:$G$141&gt;G27))+1</f>
        <v>11</v>
      </c>
    </row>
    <row r="28" ht="20" customHeight="1" spans="1:8">
      <c r="A28" s="8" t="s">
        <v>61</v>
      </c>
      <c r="B28" s="9" t="s">
        <v>39</v>
      </c>
      <c r="C28" s="9" t="s">
        <v>62</v>
      </c>
      <c r="D28" s="10">
        <v>45.48</v>
      </c>
      <c r="E28" s="11">
        <v>75.6</v>
      </c>
      <c r="F28" s="11">
        <f>E28*0.3</f>
        <v>22.68</v>
      </c>
      <c r="G28" s="11">
        <f>D28+F28</f>
        <v>68.16</v>
      </c>
      <c r="H28" s="11">
        <f>SUMPRODUCT(($B$3:$B$141=B28)*($G$3:$G$141&gt;G28))+1</f>
        <v>12</v>
      </c>
    </row>
    <row r="29" ht="20" customHeight="1" spans="1:8">
      <c r="A29" s="8" t="s">
        <v>63</v>
      </c>
      <c r="B29" s="9" t="s">
        <v>39</v>
      </c>
      <c r="C29" s="9" t="s">
        <v>64</v>
      </c>
      <c r="D29" s="10">
        <v>44.235</v>
      </c>
      <c r="E29" s="11">
        <v>79.4</v>
      </c>
      <c r="F29" s="11">
        <f>E29*0.3</f>
        <v>23.82</v>
      </c>
      <c r="G29" s="11">
        <f>D29+F29</f>
        <v>68.055</v>
      </c>
      <c r="H29" s="11">
        <f>SUMPRODUCT(($B$3:$B$141=B29)*($G$3:$G$141&gt;G29))+1</f>
        <v>13</v>
      </c>
    </row>
    <row r="30" ht="20" customHeight="1" spans="1:8">
      <c r="A30" s="8" t="s">
        <v>65</v>
      </c>
      <c r="B30" s="9" t="s">
        <v>39</v>
      </c>
      <c r="C30" s="9" t="s">
        <v>66</v>
      </c>
      <c r="D30" s="10">
        <v>45.045</v>
      </c>
      <c r="E30" s="11">
        <v>75.8</v>
      </c>
      <c r="F30" s="11">
        <f>E30*0.3</f>
        <v>22.74</v>
      </c>
      <c r="G30" s="11">
        <f>D30+F30</f>
        <v>67.785</v>
      </c>
      <c r="H30" s="11">
        <f>SUMPRODUCT(($B$3:$B$141=B30)*($G$3:$G$141&gt;G30))+1</f>
        <v>14</v>
      </c>
    </row>
    <row r="31" ht="20" customHeight="1" spans="1:8">
      <c r="A31" s="8" t="s">
        <v>67</v>
      </c>
      <c r="B31" s="9" t="s">
        <v>39</v>
      </c>
      <c r="C31" s="9" t="s">
        <v>68</v>
      </c>
      <c r="D31" s="10">
        <v>41.025</v>
      </c>
      <c r="E31" s="11">
        <v>75</v>
      </c>
      <c r="F31" s="11">
        <f>E31*0.3</f>
        <v>22.5</v>
      </c>
      <c r="G31" s="11">
        <f>D31+F31</f>
        <v>63.525</v>
      </c>
      <c r="H31" s="11">
        <f>SUMPRODUCT(($B$3:$B$141=B31)*($G$3:$G$141&gt;G31))+1</f>
        <v>15</v>
      </c>
    </row>
    <row r="32" ht="20" customHeight="1" spans="1:8">
      <c r="A32" s="8" t="s">
        <v>69</v>
      </c>
      <c r="B32" s="9" t="s">
        <v>39</v>
      </c>
      <c r="C32" s="9" t="s">
        <v>70</v>
      </c>
      <c r="D32" s="10">
        <v>38</v>
      </c>
      <c r="E32" s="11">
        <v>74</v>
      </c>
      <c r="F32" s="11">
        <f>E32*0.3</f>
        <v>22.2</v>
      </c>
      <c r="G32" s="11">
        <f>D32+F32</f>
        <v>60.2</v>
      </c>
      <c r="H32" s="11">
        <f>SUMPRODUCT(($B$3:$B$141=B32)*($G$3:$G$141&gt;G32))+1</f>
        <v>16</v>
      </c>
    </row>
    <row r="33" ht="20" customHeight="1" spans="1:8">
      <c r="A33" s="8" t="s">
        <v>71</v>
      </c>
      <c r="B33" s="9" t="s">
        <v>39</v>
      </c>
      <c r="C33" s="9" t="s">
        <v>72</v>
      </c>
      <c r="D33" s="10">
        <v>37.375</v>
      </c>
      <c r="E33" s="11">
        <v>74.4</v>
      </c>
      <c r="F33" s="11">
        <f>E33*0.3</f>
        <v>22.32</v>
      </c>
      <c r="G33" s="11">
        <f>D33+F33</f>
        <v>59.695</v>
      </c>
      <c r="H33" s="11">
        <f>SUMPRODUCT(($B$3:$B$141=B33)*($G$3:$G$141&gt;G33))+1</f>
        <v>17</v>
      </c>
    </row>
    <row r="34" ht="20" customHeight="1" spans="1:8">
      <c r="A34" s="8" t="s">
        <v>73</v>
      </c>
      <c r="B34" s="9" t="s">
        <v>39</v>
      </c>
      <c r="C34" s="9" t="s">
        <v>74</v>
      </c>
      <c r="D34" s="10">
        <v>37.385</v>
      </c>
      <c r="E34" s="11">
        <v>69</v>
      </c>
      <c r="F34" s="11">
        <f>E34*0.3</f>
        <v>20.7</v>
      </c>
      <c r="G34" s="11">
        <f>D34+F34</f>
        <v>58.085</v>
      </c>
      <c r="H34" s="11">
        <f>SUMPRODUCT(($B$3:$B$141=B34)*($G$3:$G$141&gt;G34))+1</f>
        <v>18</v>
      </c>
    </row>
    <row r="35" ht="20" customHeight="1" spans="1:8">
      <c r="A35" s="8" t="s">
        <v>75</v>
      </c>
      <c r="B35" s="9" t="s">
        <v>76</v>
      </c>
      <c r="C35" s="9" t="s">
        <v>77</v>
      </c>
      <c r="D35" s="10">
        <v>51.5</v>
      </c>
      <c r="E35" s="11">
        <v>75.4</v>
      </c>
      <c r="F35" s="11">
        <f>E35*0.3</f>
        <v>22.62</v>
      </c>
      <c r="G35" s="11">
        <f>D35+F35</f>
        <v>74.12</v>
      </c>
      <c r="H35" s="11">
        <f>SUMPRODUCT(($B$3:$B$141=B35)*($G$3:$G$141&gt;G35))+1</f>
        <v>1</v>
      </c>
    </row>
    <row r="36" ht="20" customHeight="1" spans="1:8">
      <c r="A36" s="8" t="s">
        <v>78</v>
      </c>
      <c r="B36" s="9" t="s">
        <v>76</v>
      </c>
      <c r="C36" s="9" t="s">
        <v>79</v>
      </c>
      <c r="D36" s="10">
        <v>51.03</v>
      </c>
      <c r="E36" s="11">
        <v>75.4</v>
      </c>
      <c r="F36" s="11">
        <f>E36*0.3</f>
        <v>22.62</v>
      </c>
      <c r="G36" s="11">
        <f>D36+F36</f>
        <v>73.65</v>
      </c>
      <c r="H36" s="11">
        <f>SUMPRODUCT(($B$3:$B$141=B36)*($G$3:$G$141&gt;G36))+1</f>
        <v>2</v>
      </c>
    </row>
    <row r="37" ht="20" customHeight="1" spans="1:8">
      <c r="A37" s="8" t="s">
        <v>80</v>
      </c>
      <c r="B37" s="9" t="s">
        <v>76</v>
      </c>
      <c r="C37" s="9" t="s">
        <v>81</v>
      </c>
      <c r="D37" s="10">
        <v>50.4</v>
      </c>
      <c r="E37" s="11">
        <v>76.4</v>
      </c>
      <c r="F37" s="11">
        <f>E37*0.3</f>
        <v>22.92</v>
      </c>
      <c r="G37" s="11">
        <f>D37+F37</f>
        <v>73.32</v>
      </c>
      <c r="H37" s="11">
        <f>SUMPRODUCT(($B$3:$B$141=B37)*($G$3:$G$141&gt;G37))+1</f>
        <v>3</v>
      </c>
    </row>
    <row r="38" ht="20" customHeight="1" spans="1:8">
      <c r="A38" s="8" t="s">
        <v>82</v>
      </c>
      <c r="B38" s="9" t="s">
        <v>76</v>
      </c>
      <c r="C38" s="9" t="s">
        <v>83</v>
      </c>
      <c r="D38" s="10">
        <v>50.85</v>
      </c>
      <c r="E38" s="11">
        <v>73.8</v>
      </c>
      <c r="F38" s="11">
        <f>E38*0.3</f>
        <v>22.14</v>
      </c>
      <c r="G38" s="11">
        <f>D38+F38</f>
        <v>72.99</v>
      </c>
      <c r="H38" s="11">
        <f>SUMPRODUCT(($B$3:$B$141=B38)*($G$3:$G$141&gt;G38))+1</f>
        <v>4</v>
      </c>
    </row>
    <row r="39" ht="20" customHeight="1" spans="1:8">
      <c r="A39" s="8" t="s">
        <v>84</v>
      </c>
      <c r="B39" s="9" t="s">
        <v>76</v>
      </c>
      <c r="C39" s="9" t="s">
        <v>85</v>
      </c>
      <c r="D39" s="10">
        <v>49.82</v>
      </c>
      <c r="E39" s="11">
        <v>76.8</v>
      </c>
      <c r="F39" s="11">
        <f>E39*0.3</f>
        <v>23.04</v>
      </c>
      <c r="G39" s="11">
        <f>D39+F39</f>
        <v>72.86</v>
      </c>
      <c r="H39" s="11">
        <f>SUMPRODUCT(($B$3:$B$141=B39)*($G$3:$G$141&gt;G39))+1</f>
        <v>5</v>
      </c>
    </row>
    <row r="40" ht="20" customHeight="1" spans="1:8">
      <c r="A40" s="8" t="s">
        <v>86</v>
      </c>
      <c r="B40" s="9" t="s">
        <v>76</v>
      </c>
      <c r="C40" s="9" t="s">
        <v>87</v>
      </c>
      <c r="D40" s="10">
        <v>49.425</v>
      </c>
      <c r="E40" s="11">
        <v>76.8</v>
      </c>
      <c r="F40" s="11">
        <f>E40*0.3</f>
        <v>23.04</v>
      </c>
      <c r="G40" s="11">
        <f>D40+F40</f>
        <v>72.465</v>
      </c>
      <c r="H40" s="11">
        <f>SUMPRODUCT(($B$3:$B$141=B40)*($G$3:$G$141&gt;G40))+1</f>
        <v>6</v>
      </c>
    </row>
    <row r="41" ht="20" customHeight="1" spans="1:8">
      <c r="A41" s="8" t="s">
        <v>88</v>
      </c>
      <c r="B41" s="9" t="s">
        <v>76</v>
      </c>
      <c r="C41" s="9" t="s">
        <v>89</v>
      </c>
      <c r="D41" s="10">
        <v>48.36</v>
      </c>
      <c r="E41" s="11">
        <v>78</v>
      </c>
      <c r="F41" s="11">
        <f>E41*0.3</f>
        <v>23.4</v>
      </c>
      <c r="G41" s="11">
        <f>D41+F41</f>
        <v>71.76</v>
      </c>
      <c r="H41" s="11">
        <f>SUMPRODUCT(($B$3:$B$141=B41)*($G$3:$G$141&gt;G41))+1</f>
        <v>7</v>
      </c>
    </row>
    <row r="42" ht="20" customHeight="1" spans="1:8">
      <c r="A42" s="8" t="s">
        <v>90</v>
      </c>
      <c r="B42" s="9" t="s">
        <v>76</v>
      </c>
      <c r="C42" s="9" t="s">
        <v>91</v>
      </c>
      <c r="D42" s="10">
        <v>48.56</v>
      </c>
      <c r="E42" s="11">
        <v>73.6</v>
      </c>
      <c r="F42" s="11">
        <f>E42*0.3</f>
        <v>22.08</v>
      </c>
      <c r="G42" s="11">
        <f>D42+F42</f>
        <v>70.64</v>
      </c>
      <c r="H42" s="11">
        <f>SUMPRODUCT(($B$3:$B$141=B42)*($G$3:$G$141&gt;G42))+1</f>
        <v>8</v>
      </c>
    </row>
    <row r="43" ht="20" customHeight="1" spans="1:8">
      <c r="A43" s="8" t="s">
        <v>92</v>
      </c>
      <c r="B43" s="9" t="s">
        <v>76</v>
      </c>
      <c r="C43" s="9" t="s">
        <v>93</v>
      </c>
      <c r="D43" s="10">
        <v>48.35</v>
      </c>
      <c r="E43" s="11">
        <v>74</v>
      </c>
      <c r="F43" s="11">
        <f>E43*0.3</f>
        <v>22.2</v>
      </c>
      <c r="G43" s="11">
        <f>D43+F43</f>
        <v>70.55</v>
      </c>
      <c r="H43" s="11">
        <f>SUMPRODUCT(($B$3:$B$141=B43)*($G$3:$G$141&gt;G43))+1</f>
        <v>9</v>
      </c>
    </row>
    <row r="44" ht="20" customHeight="1" spans="1:8">
      <c r="A44" s="8" t="s">
        <v>94</v>
      </c>
      <c r="B44" s="9" t="s">
        <v>76</v>
      </c>
      <c r="C44" s="9" t="s">
        <v>95</v>
      </c>
      <c r="D44" s="10">
        <v>47.605</v>
      </c>
      <c r="E44" s="11">
        <v>75.8</v>
      </c>
      <c r="F44" s="11">
        <f>E44*0.3</f>
        <v>22.74</v>
      </c>
      <c r="G44" s="11">
        <f>D44+F44</f>
        <v>70.345</v>
      </c>
      <c r="H44" s="11">
        <f>SUMPRODUCT(($B$3:$B$141=B44)*($G$3:$G$141&gt;G44))+1</f>
        <v>10</v>
      </c>
    </row>
    <row r="45" ht="20" customHeight="1" spans="1:8">
      <c r="A45" s="8" t="s">
        <v>96</v>
      </c>
      <c r="B45" s="9" t="s">
        <v>76</v>
      </c>
      <c r="C45" s="9" t="s">
        <v>97</v>
      </c>
      <c r="D45" s="10">
        <v>48.14</v>
      </c>
      <c r="E45" s="11">
        <v>73.2</v>
      </c>
      <c r="F45" s="11">
        <f>E45*0.3</f>
        <v>21.96</v>
      </c>
      <c r="G45" s="11">
        <f>D45+F45</f>
        <v>70.1</v>
      </c>
      <c r="H45" s="11">
        <f>SUMPRODUCT(($B$3:$B$141=B45)*($G$3:$G$141&gt;G45))+1</f>
        <v>11</v>
      </c>
    </row>
    <row r="46" ht="20" customHeight="1" spans="1:8">
      <c r="A46" s="8" t="s">
        <v>98</v>
      </c>
      <c r="B46" s="9" t="s">
        <v>76</v>
      </c>
      <c r="C46" s="9" t="s">
        <v>99</v>
      </c>
      <c r="D46" s="10">
        <v>47.185</v>
      </c>
      <c r="E46" s="11">
        <v>74.2</v>
      </c>
      <c r="F46" s="11">
        <f>E46*0.3</f>
        <v>22.26</v>
      </c>
      <c r="G46" s="11">
        <f>D46+F46</f>
        <v>69.445</v>
      </c>
      <c r="H46" s="11">
        <f>SUMPRODUCT(($B$3:$B$141=B46)*($G$3:$G$141&gt;G46))+1</f>
        <v>12</v>
      </c>
    </row>
    <row r="47" ht="20" customHeight="1" spans="1:8">
      <c r="A47" s="8" t="s">
        <v>100</v>
      </c>
      <c r="B47" s="9" t="s">
        <v>76</v>
      </c>
      <c r="C47" s="9" t="s">
        <v>101</v>
      </c>
      <c r="D47" s="10">
        <v>46.77</v>
      </c>
      <c r="E47" s="11">
        <v>75</v>
      </c>
      <c r="F47" s="11">
        <f>E47*0.3</f>
        <v>22.5</v>
      </c>
      <c r="G47" s="11">
        <f>D47+F47</f>
        <v>69.27</v>
      </c>
      <c r="H47" s="11">
        <f>SUMPRODUCT(($B$3:$B$141=B47)*($G$3:$G$141&gt;G47))+1</f>
        <v>13</v>
      </c>
    </row>
    <row r="48" ht="20" customHeight="1" spans="1:8">
      <c r="A48" s="8" t="s">
        <v>102</v>
      </c>
      <c r="B48" s="9" t="s">
        <v>76</v>
      </c>
      <c r="C48" s="9" t="s">
        <v>103</v>
      </c>
      <c r="D48" s="10">
        <v>46.525</v>
      </c>
      <c r="E48" s="11">
        <v>75.2</v>
      </c>
      <c r="F48" s="11">
        <f>E48*0.3</f>
        <v>22.56</v>
      </c>
      <c r="G48" s="11">
        <f>D48+F48</f>
        <v>69.085</v>
      </c>
      <c r="H48" s="11">
        <f>SUMPRODUCT(($B$3:$B$141=B48)*($G$3:$G$141&gt;G48))+1</f>
        <v>14</v>
      </c>
    </row>
    <row r="49" ht="20" customHeight="1" spans="1:8">
      <c r="A49" s="8" t="s">
        <v>104</v>
      </c>
      <c r="B49" s="9" t="s">
        <v>76</v>
      </c>
      <c r="C49" s="9" t="s">
        <v>105</v>
      </c>
      <c r="D49" s="10">
        <v>46.635</v>
      </c>
      <c r="E49" s="11">
        <v>73.4</v>
      </c>
      <c r="F49" s="11">
        <f>E49*0.3</f>
        <v>22.02</v>
      </c>
      <c r="G49" s="11">
        <f>D49+F49</f>
        <v>68.655</v>
      </c>
      <c r="H49" s="11">
        <f>SUMPRODUCT(($B$3:$B$141=B49)*($G$3:$G$141&gt;G49))+1</f>
        <v>15</v>
      </c>
    </row>
    <row r="50" ht="20" customHeight="1" spans="1:8">
      <c r="A50" s="8" t="s">
        <v>106</v>
      </c>
      <c r="B50" s="9" t="s">
        <v>76</v>
      </c>
      <c r="C50" s="9" t="s">
        <v>107</v>
      </c>
      <c r="D50" s="10">
        <v>46.11</v>
      </c>
      <c r="E50" s="11">
        <v>74.6</v>
      </c>
      <c r="F50" s="11">
        <f>E50*0.3</f>
        <v>22.38</v>
      </c>
      <c r="G50" s="11">
        <f>D50+F50</f>
        <v>68.49</v>
      </c>
      <c r="H50" s="11">
        <f>SUMPRODUCT(($B$3:$B$141=B50)*($G$3:$G$141&gt;G50))+1</f>
        <v>16</v>
      </c>
    </row>
    <row r="51" ht="20" customHeight="1" spans="1:8">
      <c r="A51" s="8" t="s">
        <v>108</v>
      </c>
      <c r="B51" s="9" t="s">
        <v>76</v>
      </c>
      <c r="C51" s="9" t="s">
        <v>109</v>
      </c>
      <c r="D51" s="10">
        <v>45.55</v>
      </c>
      <c r="E51" s="11">
        <v>75.8</v>
      </c>
      <c r="F51" s="11">
        <f>E51*0.3</f>
        <v>22.74</v>
      </c>
      <c r="G51" s="11">
        <f>D51+F51</f>
        <v>68.29</v>
      </c>
      <c r="H51" s="11">
        <f>SUMPRODUCT(($B$3:$B$141=B51)*($G$3:$G$141&gt;G51))+1</f>
        <v>17</v>
      </c>
    </row>
    <row r="52" ht="20" customHeight="1" spans="1:8">
      <c r="A52" s="8" t="s">
        <v>110</v>
      </c>
      <c r="B52" s="9" t="s">
        <v>76</v>
      </c>
      <c r="C52" s="9" t="s">
        <v>111</v>
      </c>
      <c r="D52" s="10">
        <v>45.62</v>
      </c>
      <c r="E52" s="11">
        <v>74.4</v>
      </c>
      <c r="F52" s="11">
        <f>E52*0.3</f>
        <v>22.32</v>
      </c>
      <c r="G52" s="11">
        <f>D52+F52</f>
        <v>67.94</v>
      </c>
      <c r="H52" s="11">
        <f>SUMPRODUCT(($B$3:$B$141=B52)*($G$3:$G$141&gt;G52))+1</f>
        <v>18</v>
      </c>
    </row>
    <row r="53" ht="20" customHeight="1" spans="1:8">
      <c r="A53" s="8" t="s">
        <v>112</v>
      </c>
      <c r="B53" s="9" t="s">
        <v>76</v>
      </c>
      <c r="C53" s="9" t="s">
        <v>113</v>
      </c>
      <c r="D53" s="10">
        <v>45.495</v>
      </c>
      <c r="E53" s="11">
        <v>71.6</v>
      </c>
      <c r="F53" s="11">
        <f>E53*0.3</f>
        <v>21.48</v>
      </c>
      <c r="G53" s="11">
        <f>D53+F53</f>
        <v>66.975</v>
      </c>
      <c r="H53" s="11">
        <f>SUMPRODUCT(($B$3:$B$141=B53)*($G$3:$G$141&gt;G53))+1</f>
        <v>19</v>
      </c>
    </row>
    <row r="54" ht="20" customHeight="1" spans="1:8">
      <c r="A54" s="8" t="s">
        <v>114</v>
      </c>
      <c r="B54" s="9" t="s">
        <v>76</v>
      </c>
      <c r="C54" s="9" t="s">
        <v>115</v>
      </c>
      <c r="D54" s="10">
        <v>46.345</v>
      </c>
      <c r="E54" s="12" t="s">
        <v>116</v>
      </c>
      <c r="F54" s="11"/>
      <c r="G54" s="11"/>
      <c r="H54" s="11"/>
    </row>
    <row r="55" ht="20" customHeight="1" spans="1:8">
      <c r="A55" s="8" t="s">
        <v>117</v>
      </c>
      <c r="B55" s="9" t="s">
        <v>118</v>
      </c>
      <c r="C55" s="9" t="s">
        <v>119</v>
      </c>
      <c r="D55" s="10">
        <v>52.445</v>
      </c>
      <c r="E55" s="11">
        <v>75.8</v>
      </c>
      <c r="F55" s="11">
        <f>E55*0.3</f>
        <v>22.74</v>
      </c>
      <c r="G55" s="11">
        <f>D55+F55</f>
        <v>75.185</v>
      </c>
      <c r="H55" s="11">
        <f>SUMPRODUCT(($B$3:$B$141=B55)*($G$3:$G$141&gt;G55))+1</f>
        <v>1</v>
      </c>
    </row>
    <row r="56" ht="20" customHeight="1" spans="1:8">
      <c r="A56" s="8" t="s">
        <v>120</v>
      </c>
      <c r="B56" s="9" t="s">
        <v>118</v>
      </c>
      <c r="C56" s="9" t="s">
        <v>121</v>
      </c>
      <c r="D56" s="10">
        <v>52.715</v>
      </c>
      <c r="E56" s="11">
        <v>74.8</v>
      </c>
      <c r="F56" s="11">
        <f>E56*0.3</f>
        <v>22.44</v>
      </c>
      <c r="G56" s="11">
        <f>D56+F56</f>
        <v>75.155</v>
      </c>
      <c r="H56" s="11">
        <f>SUMPRODUCT(($B$3:$B$141=B56)*($G$3:$G$141&gt;G56))+1</f>
        <v>2</v>
      </c>
    </row>
    <row r="57" ht="20" customHeight="1" spans="1:8">
      <c r="A57" s="8" t="s">
        <v>122</v>
      </c>
      <c r="B57" s="9" t="s">
        <v>118</v>
      </c>
      <c r="C57" s="9" t="s">
        <v>123</v>
      </c>
      <c r="D57" s="10">
        <v>51.8</v>
      </c>
      <c r="E57" s="11">
        <v>75</v>
      </c>
      <c r="F57" s="11">
        <f>E57*0.3</f>
        <v>22.5</v>
      </c>
      <c r="G57" s="11">
        <f>D57+F57</f>
        <v>74.3</v>
      </c>
      <c r="H57" s="11">
        <f>SUMPRODUCT(($B$3:$B$141=B57)*($G$3:$G$141&gt;G57))+1</f>
        <v>3</v>
      </c>
    </row>
    <row r="58" ht="20" customHeight="1" spans="1:8">
      <c r="A58" s="8" t="s">
        <v>124</v>
      </c>
      <c r="B58" s="9" t="s">
        <v>118</v>
      </c>
      <c r="C58" s="9" t="s">
        <v>125</v>
      </c>
      <c r="D58" s="10">
        <v>52.24</v>
      </c>
      <c r="E58" s="11">
        <v>73.4</v>
      </c>
      <c r="F58" s="11">
        <f>E58*0.3</f>
        <v>22.02</v>
      </c>
      <c r="G58" s="11">
        <f>D58+F58</f>
        <v>74.26</v>
      </c>
      <c r="H58" s="11">
        <f>SUMPRODUCT(($B$3:$B$141=B58)*($G$3:$G$141&gt;G58))+1</f>
        <v>4</v>
      </c>
    </row>
    <row r="59" ht="20" customHeight="1" spans="1:8">
      <c r="A59" s="8" t="s">
        <v>126</v>
      </c>
      <c r="B59" s="9" t="s">
        <v>118</v>
      </c>
      <c r="C59" s="9" t="s">
        <v>127</v>
      </c>
      <c r="D59" s="10">
        <v>51.895</v>
      </c>
      <c r="E59" s="11">
        <v>74.2</v>
      </c>
      <c r="F59" s="11">
        <f>E59*0.3</f>
        <v>22.26</v>
      </c>
      <c r="G59" s="11">
        <f>D59+F59</f>
        <v>74.155</v>
      </c>
      <c r="H59" s="11">
        <f>SUMPRODUCT(($B$3:$B$141=B59)*($G$3:$G$141&gt;G59))+1</f>
        <v>5</v>
      </c>
    </row>
    <row r="60" ht="20" customHeight="1" spans="1:8">
      <c r="A60" s="8" t="s">
        <v>128</v>
      </c>
      <c r="B60" s="9" t="s">
        <v>118</v>
      </c>
      <c r="C60" s="9" t="s">
        <v>129</v>
      </c>
      <c r="D60" s="10">
        <v>50.51</v>
      </c>
      <c r="E60" s="11">
        <v>77.6</v>
      </c>
      <c r="F60" s="11">
        <f>E60*0.3</f>
        <v>23.28</v>
      </c>
      <c r="G60" s="11">
        <f>D60+F60</f>
        <v>73.79</v>
      </c>
      <c r="H60" s="11">
        <f>SUMPRODUCT(($B$3:$B$141=B60)*($G$3:$G$141&gt;G60))+1</f>
        <v>6</v>
      </c>
    </row>
    <row r="61" ht="20" customHeight="1" spans="1:8">
      <c r="A61" s="8" t="s">
        <v>130</v>
      </c>
      <c r="B61" s="9" t="s">
        <v>118</v>
      </c>
      <c r="C61" s="9" t="s">
        <v>131</v>
      </c>
      <c r="D61" s="10">
        <v>50.285</v>
      </c>
      <c r="E61" s="11">
        <v>74.8</v>
      </c>
      <c r="F61" s="11">
        <f>E61*0.3</f>
        <v>22.44</v>
      </c>
      <c r="G61" s="11">
        <f>D61+F61</f>
        <v>72.725</v>
      </c>
      <c r="H61" s="11">
        <f>SUMPRODUCT(($B$3:$B$141=B61)*($G$3:$G$141&gt;G61))+1</f>
        <v>7</v>
      </c>
    </row>
    <row r="62" ht="20" customHeight="1" spans="1:8">
      <c r="A62" s="8" t="s">
        <v>132</v>
      </c>
      <c r="B62" s="9" t="s">
        <v>118</v>
      </c>
      <c r="C62" s="9" t="s">
        <v>133</v>
      </c>
      <c r="D62" s="10">
        <v>50.69</v>
      </c>
      <c r="E62" s="11">
        <v>72.8</v>
      </c>
      <c r="F62" s="11">
        <f>E62*0.3</f>
        <v>21.84</v>
      </c>
      <c r="G62" s="11">
        <f>D62+F62</f>
        <v>72.53</v>
      </c>
      <c r="H62" s="11">
        <f>SUMPRODUCT(($B$3:$B$141=B62)*($G$3:$G$141&gt;G62))+1</f>
        <v>8</v>
      </c>
    </row>
    <row r="63" ht="20" customHeight="1" spans="1:8">
      <c r="A63" s="8" t="s">
        <v>134</v>
      </c>
      <c r="B63" s="9" t="s">
        <v>118</v>
      </c>
      <c r="C63" s="9" t="s">
        <v>135</v>
      </c>
      <c r="D63" s="10">
        <v>50.47</v>
      </c>
      <c r="E63" s="11">
        <v>72.8</v>
      </c>
      <c r="F63" s="11">
        <f>E63*0.3</f>
        <v>21.84</v>
      </c>
      <c r="G63" s="11">
        <f>D63+F63</f>
        <v>72.31</v>
      </c>
      <c r="H63" s="11">
        <f>SUMPRODUCT(($B$3:$B$141=B63)*($G$3:$G$141&gt;G63))+1</f>
        <v>9</v>
      </c>
    </row>
    <row r="64" ht="20" customHeight="1" spans="1:8">
      <c r="A64" s="8" t="s">
        <v>136</v>
      </c>
      <c r="B64" s="9" t="s">
        <v>118</v>
      </c>
      <c r="C64" s="9" t="s">
        <v>137</v>
      </c>
      <c r="D64" s="10">
        <v>50.08</v>
      </c>
      <c r="E64" s="11">
        <v>71.4</v>
      </c>
      <c r="F64" s="11">
        <f>E64*0.3</f>
        <v>21.42</v>
      </c>
      <c r="G64" s="11">
        <f>D64+F64</f>
        <v>71.5</v>
      </c>
      <c r="H64" s="11">
        <f>SUMPRODUCT(($B$3:$B$141=B64)*($G$3:$G$141&gt;G64))+1</f>
        <v>10</v>
      </c>
    </row>
    <row r="65" ht="20" customHeight="1" spans="1:8">
      <c r="A65" s="8" t="s">
        <v>138</v>
      </c>
      <c r="B65" s="9" t="s">
        <v>118</v>
      </c>
      <c r="C65" s="9" t="s">
        <v>139</v>
      </c>
      <c r="D65" s="10">
        <v>49.445</v>
      </c>
      <c r="E65" s="11">
        <v>73.4</v>
      </c>
      <c r="F65" s="11">
        <f>E65*0.3</f>
        <v>22.02</v>
      </c>
      <c r="G65" s="11">
        <f>D65+F65</f>
        <v>71.465</v>
      </c>
      <c r="H65" s="11">
        <f>SUMPRODUCT(($B$3:$B$141=B65)*($G$3:$G$141&gt;G65))+1</f>
        <v>11</v>
      </c>
    </row>
    <row r="66" ht="20" customHeight="1" spans="1:8">
      <c r="A66" s="8" t="s">
        <v>140</v>
      </c>
      <c r="B66" s="9" t="s">
        <v>118</v>
      </c>
      <c r="C66" s="9" t="s">
        <v>141</v>
      </c>
      <c r="D66" s="10">
        <v>48.79</v>
      </c>
      <c r="E66" s="11">
        <v>72.2</v>
      </c>
      <c r="F66" s="11">
        <f>E66*0.3</f>
        <v>21.66</v>
      </c>
      <c r="G66" s="11">
        <f>D66+F66</f>
        <v>70.45</v>
      </c>
      <c r="H66" s="11">
        <f>SUMPRODUCT(($B$3:$B$141=B66)*($G$3:$G$141&gt;G66))+1</f>
        <v>12</v>
      </c>
    </row>
    <row r="67" ht="20" customHeight="1" spans="1:8">
      <c r="A67" s="8" t="s">
        <v>142</v>
      </c>
      <c r="B67" s="9" t="s">
        <v>118</v>
      </c>
      <c r="C67" s="9" t="s">
        <v>143</v>
      </c>
      <c r="D67" s="10">
        <v>48.4</v>
      </c>
      <c r="E67" s="11">
        <v>72.2</v>
      </c>
      <c r="F67" s="11">
        <f>E67*0.3</f>
        <v>21.66</v>
      </c>
      <c r="G67" s="11">
        <f>D67+F67</f>
        <v>70.06</v>
      </c>
      <c r="H67" s="11">
        <f>SUMPRODUCT(($B$3:$B$141=B67)*($G$3:$G$141&gt;G67))+1</f>
        <v>13</v>
      </c>
    </row>
    <row r="68" ht="20" customHeight="1" spans="1:8">
      <c r="A68" s="8" t="s">
        <v>144</v>
      </c>
      <c r="B68" s="9" t="s">
        <v>118</v>
      </c>
      <c r="C68" s="9" t="s">
        <v>145</v>
      </c>
      <c r="D68" s="10">
        <v>48.045</v>
      </c>
      <c r="E68" s="11">
        <v>72.2</v>
      </c>
      <c r="F68" s="11">
        <f>E68*0.3</f>
        <v>21.66</v>
      </c>
      <c r="G68" s="11">
        <f>D68+F68</f>
        <v>69.705</v>
      </c>
      <c r="H68" s="11">
        <f>SUMPRODUCT(($B$3:$B$141=B68)*($G$3:$G$141&gt;G68))+1</f>
        <v>14</v>
      </c>
    </row>
    <row r="69" ht="20" customHeight="1" spans="1:8">
      <c r="A69" s="8" t="s">
        <v>146</v>
      </c>
      <c r="B69" s="9" t="s">
        <v>118</v>
      </c>
      <c r="C69" s="9" t="s">
        <v>147</v>
      </c>
      <c r="D69" s="10">
        <v>47.91</v>
      </c>
      <c r="E69" s="11">
        <v>72.6</v>
      </c>
      <c r="F69" s="11">
        <f>E69*0.3</f>
        <v>21.78</v>
      </c>
      <c r="G69" s="11">
        <f>D69+F69</f>
        <v>69.69</v>
      </c>
      <c r="H69" s="11">
        <f>SUMPRODUCT(($B$3:$B$141=B69)*($G$3:$G$141&gt;G69))+1</f>
        <v>15</v>
      </c>
    </row>
    <row r="70" ht="20" customHeight="1" spans="1:8">
      <c r="A70" s="8" t="s">
        <v>148</v>
      </c>
      <c r="B70" s="9" t="s">
        <v>118</v>
      </c>
      <c r="C70" s="9" t="s">
        <v>149</v>
      </c>
      <c r="D70" s="10">
        <v>47.82</v>
      </c>
      <c r="E70" s="11">
        <v>71.4</v>
      </c>
      <c r="F70" s="11">
        <f>E70*0.3</f>
        <v>21.42</v>
      </c>
      <c r="G70" s="11">
        <f>D70+F70</f>
        <v>69.24</v>
      </c>
      <c r="H70" s="11">
        <f>SUMPRODUCT(($B$3:$B$141=B70)*($G$3:$G$141&gt;G70))+1</f>
        <v>16</v>
      </c>
    </row>
    <row r="71" ht="20" customHeight="1" spans="1:8">
      <c r="A71" s="8" t="s">
        <v>150</v>
      </c>
      <c r="B71" s="9" t="s">
        <v>118</v>
      </c>
      <c r="C71" s="9" t="s">
        <v>151</v>
      </c>
      <c r="D71" s="10">
        <v>47.22</v>
      </c>
      <c r="E71" s="11">
        <v>73.2</v>
      </c>
      <c r="F71" s="11">
        <f>E71*0.3</f>
        <v>21.96</v>
      </c>
      <c r="G71" s="11">
        <f>D71+F71</f>
        <v>69.18</v>
      </c>
      <c r="H71" s="11">
        <f>SUMPRODUCT(($B$3:$B$141=B71)*($G$3:$G$141&gt;G71))+1</f>
        <v>17</v>
      </c>
    </row>
    <row r="72" ht="20" customHeight="1" spans="1:8">
      <c r="A72" s="8" t="s">
        <v>152</v>
      </c>
      <c r="B72" s="9" t="s">
        <v>118</v>
      </c>
      <c r="C72" s="9" t="s">
        <v>153</v>
      </c>
      <c r="D72" s="10">
        <v>47.275</v>
      </c>
      <c r="E72" s="11">
        <v>71.2</v>
      </c>
      <c r="F72" s="11">
        <f>E72*0.3</f>
        <v>21.36</v>
      </c>
      <c r="G72" s="11">
        <f>D72+F72</f>
        <v>68.635</v>
      </c>
      <c r="H72" s="11">
        <f>SUMPRODUCT(($B$3:$B$141=B72)*($G$3:$G$141&gt;G72))+1</f>
        <v>18</v>
      </c>
    </row>
    <row r="73" ht="20" customHeight="1" spans="1:8">
      <c r="A73" s="8" t="s">
        <v>154</v>
      </c>
      <c r="B73" s="9" t="s">
        <v>155</v>
      </c>
      <c r="C73" s="9" t="s">
        <v>156</v>
      </c>
      <c r="D73" s="10">
        <v>51.325</v>
      </c>
      <c r="E73" s="11">
        <v>74.2</v>
      </c>
      <c r="F73" s="11">
        <f>E73*0.3</f>
        <v>22.26</v>
      </c>
      <c r="G73" s="11">
        <f>D73+F73</f>
        <v>73.585</v>
      </c>
      <c r="H73" s="11">
        <f>SUMPRODUCT(($B$3:$B$141=B73)*($G$3:$G$141&gt;G73))+1</f>
        <v>1</v>
      </c>
    </row>
    <row r="74" ht="20" customHeight="1" spans="1:8">
      <c r="A74" s="8" t="s">
        <v>157</v>
      </c>
      <c r="B74" s="9" t="s">
        <v>155</v>
      </c>
      <c r="C74" s="9" t="s">
        <v>158</v>
      </c>
      <c r="D74" s="10">
        <v>49.065</v>
      </c>
      <c r="E74" s="11">
        <v>77.4</v>
      </c>
      <c r="F74" s="11">
        <f>E74*0.3</f>
        <v>23.22</v>
      </c>
      <c r="G74" s="11">
        <f>D74+F74</f>
        <v>72.285</v>
      </c>
      <c r="H74" s="11">
        <f>SUMPRODUCT(($B$3:$B$141=B74)*($G$3:$G$141&gt;G74))+1</f>
        <v>2</v>
      </c>
    </row>
    <row r="75" ht="20" customHeight="1" spans="1:8">
      <c r="A75" s="8" t="s">
        <v>159</v>
      </c>
      <c r="B75" s="9" t="s">
        <v>155</v>
      </c>
      <c r="C75" s="9" t="s">
        <v>160</v>
      </c>
      <c r="D75" s="10">
        <v>45.63</v>
      </c>
      <c r="E75" s="11">
        <v>81.8</v>
      </c>
      <c r="F75" s="11">
        <f>E75*0.3</f>
        <v>24.54</v>
      </c>
      <c r="G75" s="11">
        <f>D75+F75</f>
        <v>70.17</v>
      </c>
      <c r="H75" s="11">
        <f>SUMPRODUCT(($B$3:$B$141=B75)*($G$3:$G$141&gt;G75))+1</f>
        <v>3</v>
      </c>
    </row>
    <row r="76" ht="20" customHeight="1" spans="1:8">
      <c r="A76" s="8" t="s">
        <v>161</v>
      </c>
      <c r="B76" s="9" t="s">
        <v>155</v>
      </c>
      <c r="C76" s="9" t="s">
        <v>162</v>
      </c>
      <c r="D76" s="10">
        <v>46.03</v>
      </c>
      <c r="E76" s="11">
        <v>76</v>
      </c>
      <c r="F76" s="11">
        <f>E76*0.3</f>
        <v>22.8</v>
      </c>
      <c r="G76" s="11">
        <f>D76+F76</f>
        <v>68.83</v>
      </c>
      <c r="H76" s="11">
        <f>SUMPRODUCT(($B$3:$B$141=B76)*($G$3:$G$141&gt;G76))+1</f>
        <v>4</v>
      </c>
    </row>
    <row r="77" ht="20" customHeight="1" spans="1:8">
      <c r="A77" s="8" t="s">
        <v>163</v>
      </c>
      <c r="B77" s="9" t="s">
        <v>155</v>
      </c>
      <c r="C77" s="9" t="s">
        <v>164</v>
      </c>
      <c r="D77" s="10">
        <v>45.165</v>
      </c>
      <c r="E77" s="11">
        <v>78.2</v>
      </c>
      <c r="F77" s="11">
        <f>E77*0.3</f>
        <v>23.46</v>
      </c>
      <c r="G77" s="11">
        <f>D77+F77</f>
        <v>68.625</v>
      </c>
      <c r="H77" s="11">
        <f>SUMPRODUCT(($B$3:$B$141=B77)*($G$3:$G$141&gt;G77))+1</f>
        <v>5</v>
      </c>
    </row>
    <row r="78" ht="20" customHeight="1" spans="1:8">
      <c r="A78" s="8" t="s">
        <v>165</v>
      </c>
      <c r="B78" s="9" t="s">
        <v>155</v>
      </c>
      <c r="C78" s="9" t="s">
        <v>166</v>
      </c>
      <c r="D78" s="10">
        <v>46.175</v>
      </c>
      <c r="E78" s="11">
        <v>74.2</v>
      </c>
      <c r="F78" s="11">
        <f>E78*0.3</f>
        <v>22.26</v>
      </c>
      <c r="G78" s="11">
        <f>D78+F78</f>
        <v>68.435</v>
      </c>
      <c r="H78" s="11">
        <f>SUMPRODUCT(($B$3:$B$141=B78)*($G$3:$G$141&gt;G78))+1</f>
        <v>6</v>
      </c>
    </row>
    <row r="79" ht="20" customHeight="1" spans="1:8">
      <c r="A79" s="8" t="s">
        <v>167</v>
      </c>
      <c r="B79" s="9" t="s">
        <v>155</v>
      </c>
      <c r="C79" s="9" t="s">
        <v>168</v>
      </c>
      <c r="D79" s="10">
        <v>43.94</v>
      </c>
      <c r="E79" s="11">
        <v>81.4</v>
      </c>
      <c r="F79" s="11">
        <f>E79*0.3</f>
        <v>24.42</v>
      </c>
      <c r="G79" s="11">
        <f>D79+F79</f>
        <v>68.36</v>
      </c>
      <c r="H79" s="11">
        <f>SUMPRODUCT(($B$3:$B$141=B79)*($G$3:$G$141&gt;G79))+1</f>
        <v>7</v>
      </c>
    </row>
    <row r="80" ht="20" customHeight="1" spans="1:8">
      <c r="A80" s="8" t="s">
        <v>169</v>
      </c>
      <c r="B80" s="9" t="s">
        <v>155</v>
      </c>
      <c r="C80" s="9" t="s">
        <v>170</v>
      </c>
      <c r="D80" s="10">
        <v>44.435</v>
      </c>
      <c r="E80" s="11">
        <v>78.8</v>
      </c>
      <c r="F80" s="11">
        <f>E80*0.3</f>
        <v>23.64</v>
      </c>
      <c r="G80" s="11">
        <f>D80+F80</f>
        <v>68.075</v>
      </c>
      <c r="H80" s="11">
        <f>SUMPRODUCT(($B$3:$B$141=B80)*($G$3:$G$141&gt;G80))+1</f>
        <v>8</v>
      </c>
    </row>
    <row r="81" ht="20" customHeight="1" spans="1:8">
      <c r="A81" s="8" t="s">
        <v>171</v>
      </c>
      <c r="B81" s="9" t="s">
        <v>155</v>
      </c>
      <c r="C81" s="9" t="s">
        <v>172</v>
      </c>
      <c r="D81" s="10">
        <v>43.165</v>
      </c>
      <c r="E81" s="11">
        <v>80.2</v>
      </c>
      <c r="F81" s="11">
        <f>E81*0.3</f>
        <v>24.06</v>
      </c>
      <c r="G81" s="11">
        <f>D81+F81</f>
        <v>67.225</v>
      </c>
      <c r="H81" s="11">
        <f>SUMPRODUCT(($B$3:$B$141=B81)*($G$3:$G$141&gt;G81))+1</f>
        <v>9</v>
      </c>
    </row>
    <row r="82" ht="20" customHeight="1" spans="1:8">
      <c r="A82" s="8" t="s">
        <v>173</v>
      </c>
      <c r="B82" s="9" t="s">
        <v>155</v>
      </c>
      <c r="C82" s="9" t="s">
        <v>174</v>
      </c>
      <c r="D82" s="10">
        <v>42.56</v>
      </c>
      <c r="E82" s="11">
        <v>81</v>
      </c>
      <c r="F82" s="11">
        <f>E82*0.3</f>
        <v>24.3</v>
      </c>
      <c r="G82" s="11">
        <f>D82+F82</f>
        <v>66.86</v>
      </c>
      <c r="H82" s="11">
        <f>SUMPRODUCT(($B$3:$B$141=B82)*($G$3:$G$141&gt;G82))+1</f>
        <v>10</v>
      </c>
    </row>
    <row r="83" ht="20" customHeight="1" spans="1:8">
      <c r="A83" s="8" t="s">
        <v>175</v>
      </c>
      <c r="B83" s="9" t="s">
        <v>155</v>
      </c>
      <c r="C83" s="9" t="s">
        <v>176</v>
      </c>
      <c r="D83" s="10">
        <v>43.45</v>
      </c>
      <c r="E83" s="11">
        <v>77.6</v>
      </c>
      <c r="F83" s="11">
        <f>E83*0.3</f>
        <v>23.28</v>
      </c>
      <c r="G83" s="11">
        <f>D83+F83</f>
        <v>66.73</v>
      </c>
      <c r="H83" s="11">
        <f>SUMPRODUCT(($B$3:$B$141=B83)*($G$3:$G$141&gt;G83))+1</f>
        <v>11</v>
      </c>
    </row>
    <row r="84" ht="20" customHeight="1" spans="1:8">
      <c r="A84" s="8" t="s">
        <v>177</v>
      </c>
      <c r="B84" s="9" t="s">
        <v>155</v>
      </c>
      <c r="C84" s="9" t="s">
        <v>178</v>
      </c>
      <c r="D84" s="10">
        <v>41.815</v>
      </c>
      <c r="E84" s="11">
        <v>80</v>
      </c>
      <c r="F84" s="11">
        <f>E84*0.3</f>
        <v>24</v>
      </c>
      <c r="G84" s="11">
        <f>D84+F84</f>
        <v>65.815</v>
      </c>
      <c r="H84" s="11">
        <f>SUMPRODUCT(($B$3:$B$141=B84)*($G$3:$G$141&gt;G84))+1</f>
        <v>12</v>
      </c>
    </row>
    <row r="85" ht="20" customHeight="1" spans="1:8">
      <c r="A85" s="8" t="s">
        <v>179</v>
      </c>
      <c r="B85" s="9" t="s">
        <v>155</v>
      </c>
      <c r="C85" s="9" t="s">
        <v>180</v>
      </c>
      <c r="D85" s="10">
        <v>41.41</v>
      </c>
      <c r="E85" s="11">
        <v>77.2</v>
      </c>
      <c r="F85" s="11">
        <f>E85*0.3</f>
        <v>23.16</v>
      </c>
      <c r="G85" s="11">
        <f>D85+F85</f>
        <v>64.57</v>
      </c>
      <c r="H85" s="11">
        <f>SUMPRODUCT(($B$3:$B$141=B85)*($G$3:$G$141&gt;G85))+1</f>
        <v>13</v>
      </c>
    </row>
    <row r="86" ht="20" customHeight="1" spans="1:8">
      <c r="A86" s="8" t="s">
        <v>181</v>
      </c>
      <c r="B86" s="9" t="s">
        <v>155</v>
      </c>
      <c r="C86" s="9" t="s">
        <v>182</v>
      </c>
      <c r="D86" s="10">
        <v>40.545</v>
      </c>
      <c r="E86" s="11">
        <v>74</v>
      </c>
      <c r="F86" s="11">
        <f>E86*0.3</f>
        <v>22.2</v>
      </c>
      <c r="G86" s="11">
        <f>D86+F86</f>
        <v>62.745</v>
      </c>
      <c r="H86" s="11">
        <f>SUMPRODUCT(($B$3:$B$141=B86)*($G$3:$G$141&gt;G86))+1</f>
        <v>14</v>
      </c>
    </row>
    <row r="87" ht="20" customHeight="1" spans="1:8">
      <c r="A87" s="8" t="s">
        <v>183</v>
      </c>
      <c r="B87" s="9" t="s">
        <v>155</v>
      </c>
      <c r="C87" s="9" t="s">
        <v>184</v>
      </c>
      <c r="D87" s="10">
        <v>40.225</v>
      </c>
      <c r="E87" s="11">
        <v>71.8</v>
      </c>
      <c r="F87" s="11">
        <f>E87*0.3</f>
        <v>21.54</v>
      </c>
      <c r="G87" s="11">
        <f>D87+F87</f>
        <v>61.765</v>
      </c>
      <c r="H87" s="11">
        <f>SUMPRODUCT(($B$3:$B$141=B87)*($G$3:$G$141&gt;G87))+1</f>
        <v>15</v>
      </c>
    </row>
    <row r="88" ht="20" customHeight="1" spans="1:8">
      <c r="A88" s="8" t="s">
        <v>185</v>
      </c>
      <c r="B88" s="9" t="s">
        <v>186</v>
      </c>
      <c r="C88" s="9" t="s">
        <v>187</v>
      </c>
      <c r="D88" s="10">
        <v>50.745</v>
      </c>
      <c r="E88" s="11">
        <v>78.6</v>
      </c>
      <c r="F88" s="11">
        <f>E88*0.3</f>
        <v>23.58</v>
      </c>
      <c r="G88" s="11">
        <f>D88+F88</f>
        <v>74.325</v>
      </c>
      <c r="H88" s="11">
        <f>SUMPRODUCT(($B$3:$B$141=B88)*($G$3:$G$141&gt;G88))+1</f>
        <v>1</v>
      </c>
    </row>
    <row r="89" ht="20" customHeight="1" spans="1:8">
      <c r="A89" s="8" t="s">
        <v>188</v>
      </c>
      <c r="B89" s="9" t="s">
        <v>186</v>
      </c>
      <c r="C89" s="9" t="s">
        <v>189</v>
      </c>
      <c r="D89" s="10">
        <v>52.38</v>
      </c>
      <c r="E89" s="11">
        <v>72.6</v>
      </c>
      <c r="F89" s="11">
        <f>E89*0.3</f>
        <v>21.78</v>
      </c>
      <c r="G89" s="11">
        <f>D89+F89</f>
        <v>74.16</v>
      </c>
      <c r="H89" s="11">
        <f>SUMPRODUCT(($B$3:$B$141=B89)*($G$3:$G$141&gt;G89))+1</f>
        <v>2</v>
      </c>
    </row>
    <row r="90" ht="20" customHeight="1" spans="1:8">
      <c r="A90" s="8" t="s">
        <v>190</v>
      </c>
      <c r="B90" s="9" t="s">
        <v>186</v>
      </c>
      <c r="C90" s="9" t="s">
        <v>191</v>
      </c>
      <c r="D90" s="10">
        <v>50.88</v>
      </c>
      <c r="E90" s="11">
        <v>77.2</v>
      </c>
      <c r="F90" s="11">
        <f>E90*0.3</f>
        <v>23.16</v>
      </c>
      <c r="G90" s="11">
        <f>D90+F90</f>
        <v>74.04</v>
      </c>
      <c r="H90" s="11">
        <f>SUMPRODUCT(($B$3:$B$141=B90)*($G$3:$G$141&gt;G90))+1</f>
        <v>3</v>
      </c>
    </row>
    <row r="91" ht="20" customHeight="1" spans="1:8">
      <c r="A91" s="8" t="s">
        <v>192</v>
      </c>
      <c r="B91" s="9" t="s">
        <v>186</v>
      </c>
      <c r="C91" s="9" t="s">
        <v>193</v>
      </c>
      <c r="D91" s="10">
        <v>49.645</v>
      </c>
      <c r="E91" s="11">
        <v>79.4</v>
      </c>
      <c r="F91" s="11">
        <f>E91*0.3</f>
        <v>23.82</v>
      </c>
      <c r="G91" s="11">
        <f>D91+F91</f>
        <v>73.465</v>
      </c>
      <c r="H91" s="11">
        <f>SUMPRODUCT(($B$3:$B$141=B91)*($G$3:$G$141&gt;G91))+1</f>
        <v>4</v>
      </c>
    </row>
    <row r="92" ht="20" customHeight="1" spans="1:8">
      <c r="A92" s="8" t="s">
        <v>194</v>
      </c>
      <c r="B92" s="9" t="s">
        <v>186</v>
      </c>
      <c r="C92" s="9" t="s">
        <v>195</v>
      </c>
      <c r="D92" s="10">
        <v>50.6</v>
      </c>
      <c r="E92" s="11">
        <v>74</v>
      </c>
      <c r="F92" s="11">
        <f>E92*0.3</f>
        <v>22.2</v>
      </c>
      <c r="G92" s="11">
        <f>D92+F92</f>
        <v>72.8</v>
      </c>
      <c r="H92" s="11">
        <f>SUMPRODUCT(($B$3:$B$141=B92)*($G$3:$G$141&gt;G92))+1</f>
        <v>5</v>
      </c>
    </row>
    <row r="93" ht="20" customHeight="1" spans="1:8">
      <c r="A93" s="8" t="s">
        <v>196</v>
      </c>
      <c r="B93" s="9" t="s">
        <v>186</v>
      </c>
      <c r="C93" s="9" t="s">
        <v>197</v>
      </c>
      <c r="D93" s="10">
        <v>51.6</v>
      </c>
      <c r="E93" s="11">
        <v>70.6</v>
      </c>
      <c r="F93" s="11">
        <f>E93*0.3</f>
        <v>21.18</v>
      </c>
      <c r="G93" s="11">
        <f>D93+F93</f>
        <v>72.78</v>
      </c>
      <c r="H93" s="11">
        <f>SUMPRODUCT(($B$3:$B$141=B93)*($G$3:$G$141&gt;G93))+1</f>
        <v>6</v>
      </c>
    </row>
    <row r="94" ht="20" customHeight="1" spans="1:8">
      <c r="A94" s="8" t="s">
        <v>198</v>
      </c>
      <c r="B94" s="9" t="s">
        <v>186</v>
      </c>
      <c r="C94" s="9" t="s">
        <v>199</v>
      </c>
      <c r="D94" s="10">
        <v>49.775</v>
      </c>
      <c r="E94" s="11">
        <v>75</v>
      </c>
      <c r="F94" s="11">
        <f>E94*0.3</f>
        <v>22.5</v>
      </c>
      <c r="G94" s="11">
        <f>D94+F94</f>
        <v>72.275</v>
      </c>
      <c r="H94" s="11">
        <f>SUMPRODUCT(($B$3:$B$141=B94)*($G$3:$G$141&gt;G94))+1</f>
        <v>7</v>
      </c>
    </row>
    <row r="95" ht="20" customHeight="1" spans="1:8">
      <c r="A95" s="8" t="s">
        <v>200</v>
      </c>
      <c r="B95" s="9" t="s">
        <v>186</v>
      </c>
      <c r="C95" s="9" t="s">
        <v>201</v>
      </c>
      <c r="D95" s="10">
        <v>49.61</v>
      </c>
      <c r="E95" s="11">
        <v>74.2</v>
      </c>
      <c r="F95" s="11">
        <f>E95*0.3</f>
        <v>22.26</v>
      </c>
      <c r="G95" s="11">
        <f>D95+F95</f>
        <v>71.87</v>
      </c>
      <c r="H95" s="11">
        <f>SUMPRODUCT(($B$3:$B$141=B95)*($G$3:$G$141&gt;G95))+1</f>
        <v>8</v>
      </c>
    </row>
    <row r="96" ht="20" customHeight="1" spans="1:8">
      <c r="A96" s="8" t="s">
        <v>202</v>
      </c>
      <c r="B96" s="9" t="s">
        <v>186</v>
      </c>
      <c r="C96" s="9" t="s">
        <v>203</v>
      </c>
      <c r="D96" s="10">
        <v>49.79</v>
      </c>
      <c r="E96" s="11">
        <v>73.6</v>
      </c>
      <c r="F96" s="11">
        <f>E96*0.3</f>
        <v>22.08</v>
      </c>
      <c r="G96" s="11">
        <f>D96+F96</f>
        <v>71.87</v>
      </c>
      <c r="H96" s="11">
        <f>SUMPRODUCT(($B$3:$B$141=B96)*($G$3:$G$141&gt;G96))+1</f>
        <v>8</v>
      </c>
    </row>
    <row r="97" ht="20" customHeight="1" spans="1:8">
      <c r="A97" s="8" t="s">
        <v>204</v>
      </c>
      <c r="B97" s="9" t="s">
        <v>186</v>
      </c>
      <c r="C97" s="9" t="s">
        <v>205</v>
      </c>
      <c r="D97" s="10">
        <v>47.63</v>
      </c>
      <c r="E97" s="11">
        <v>77</v>
      </c>
      <c r="F97" s="11">
        <f>E97*0.3</f>
        <v>23.1</v>
      </c>
      <c r="G97" s="11">
        <f>D97+F97</f>
        <v>70.73</v>
      </c>
      <c r="H97" s="11">
        <f>SUMPRODUCT(($B$3:$B$141=B97)*($G$3:$G$141&gt;G97))+1</f>
        <v>10</v>
      </c>
    </row>
    <row r="98" ht="20" customHeight="1" spans="1:8">
      <c r="A98" s="8" t="s">
        <v>206</v>
      </c>
      <c r="B98" s="9" t="s">
        <v>186</v>
      </c>
      <c r="C98" s="9" t="s">
        <v>207</v>
      </c>
      <c r="D98" s="10">
        <v>48</v>
      </c>
      <c r="E98" s="11">
        <v>75.6</v>
      </c>
      <c r="F98" s="11">
        <f>E98*0.3</f>
        <v>22.68</v>
      </c>
      <c r="G98" s="11">
        <f>D98+F98</f>
        <v>70.68</v>
      </c>
      <c r="H98" s="11">
        <f>SUMPRODUCT(($B$3:$B$141=B98)*($G$3:$G$141&gt;G98))+1</f>
        <v>11</v>
      </c>
    </row>
    <row r="99" ht="20" customHeight="1" spans="1:8">
      <c r="A99" s="8" t="s">
        <v>208</v>
      </c>
      <c r="B99" s="9" t="s">
        <v>186</v>
      </c>
      <c r="C99" s="9" t="s">
        <v>209</v>
      </c>
      <c r="D99" s="10">
        <v>48.76</v>
      </c>
      <c r="E99" s="11">
        <v>73</v>
      </c>
      <c r="F99" s="11">
        <f>E99*0.3</f>
        <v>21.9</v>
      </c>
      <c r="G99" s="11">
        <f>D99+F99</f>
        <v>70.66</v>
      </c>
      <c r="H99" s="11">
        <f>SUMPRODUCT(($B$3:$B$141=B99)*($G$3:$G$141&gt;G99))+1</f>
        <v>12</v>
      </c>
    </row>
    <row r="100" ht="20" customHeight="1" spans="1:8">
      <c r="A100" s="8" t="s">
        <v>210</v>
      </c>
      <c r="B100" s="9" t="s">
        <v>186</v>
      </c>
      <c r="C100" s="9" t="s">
        <v>211</v>
      </c>
      <c r="D100" s="10">
        <v>48.67</v>
      </c>
      <c r="E100" s="11">
        <v>66.8</v>
      </c>
      <c r="F100" s="11">
        <f>E100*0.3</f>
        <v>20.04</v>
      </c>
      <c r="G100" s="11">
        <f>D100+F100</f>
        <v>68.71</v>
      </c>
      <c r="H100" s="11">
        <f>SUMPRODUCT(($B$3:$B$141=B100)*($G$3:$G$141&gt;G100))+1</f>
        <v>13</v>
      </c>
    </row>
    <row r="101" ht="20" customHeight="1" spans="1:8">
      <c r="A101" s="8" t="s">
        <v>212</v>
      </c>
      <c r="B101" s="9" t="s">
        <v>186</v>
      </c>
      <c r="C101" s="9" t="s">
        <v>213</v>
      </c>
      <c r="D101" s="10">
        <v>45.82</v>
      </c>
      <c r="E101" s="11">
        <v>70.6</v>
      </c>
      <c r="F101" s="11">
        <f>E101*0.3</f>
        <v>21.18</v>
      </c>
      <c r="G101" s="11">
        <f>D101+F101</f>
        <v>67</v>
      </c>
      <c r="H101" s="11">
        <f>SUMPRODUCT(($B$3:$B$141=B101)*($G$3:$G$141&gt;G101))+1</f>
        <v>14</v>
      </c>
    </row>
    <row r="102" ht="20" customHeight="1" spans="1:8">
      <c r="A102" s="8" t="s">
        <v>214</v>
      </c>
      <c r="B102" s="9" t="s">
        <v>186</v>
      </c>
      <c r="C102" s="9" t="s">
        <v>215</v>
      </c>
      <c r="D102" s="10">
        <v>47.28</v>
      </c>
      <c r="E102" s="11">
        <v>65.6</v>
      </c>
      <c r="F102" s="11">
        <f>E102*0.3</f>
        <v>19.68</v>
      </c>
      <c r="G102" s="11">
        <f>D102+F102</f>
        <v>66.96</v>
      </c>
      <c r="H102" s="11">
        <f>SUMPRODUCT(($B$3:$B$141=B102)*($G$3:$G$141&gt;G102))+1</f>
        <v>15</v>
      </c>
    </row>
    <row r="103" ht="20" customHeight="1" spans="1:8">
      <c r="A103" s="8" t="s">
        <v>216</v>
      </c>
      <c r="B103" s="9" t="s">
        <v>186</v>
      </c>
      <c r="C103" s="9" t="s">
        <v>217</v>
      </c>
      <c r="D103" s="10">
        <v>45.43</v>
      </c>
      <c r="E103" s="11">
        <v>68.2</v>
      </c>
      <c r="F103" s="11">
        <f>E103*0.3</f>
        <v>20.46</v>
      </c>
      <c r="G103" s="11">
        <f>D103+F103</f>
        <v>65.89</v>
      </c>
      <c r="H103" s="11">
        <f>SUMPRODUCT(($B$3:$B$141=B103)*($G$3:$G$141&gt;G103))+1</f>
        <v>16</v>
      </c>
    </row>
    <row r="104" ht="20" customHeight="1" spans="1:8">
      <c r="A104" s="8" t="s">
        <v>218</v>
      </c>
      <c r="B104" s="9" t="s">
        <v>186</v>
      </c>
      <c r="C104" s="9" t="s">
        <v>219</v>
      </c>
      <c r="D104" s="10">
        <v>46.975</v>
      </c>
      <c r="E104" s="11">
        <v>62.2</v>
      </c>
      <c r="F104" s="11">
        <f>E104*0.3</f>
        <v>18.66</v>
      </c>
      <c r="G104" s="11">
        <f>D104+F104</f>
        <v>65.635</v>
      </c>
      <c r="H104" s="11">
        <f>SUMPRODUCT(($B$3:$B$141=B104)*($G$3:$G$141&gt;G104))+1</f>
        <v>17</v>
      </c>
    </row>
    <row r="105" ht="20" customHeight="1" spans="1:8">
      <c r="A105" s="8" t="s">
        <v>220</v>
      </c>
      <c r="B105" s="9" t="s">
        <v>186</v>
      </c>
      <c r="C105" s="9" t="s">
        <v>221</v>
      </c>
      <c r="D105" s="10">
        <v>45.34</v>
      </c>
      <c r="E105" s="11">
        <v>62.8</v>
      </c>
      <c r="F105" s="11">
        <f>E105*0.3</f>
        <v>18.84</v>
      </c>
      <c r="G105" s="11">
        <f>D105+F105</f>
        <v>64.18</v>
      </c>
      <c r="H105" s="11">
        <f>SUMPRODUCT(($B$3:$B$141=B105)*($G$3:$G$141&gt;G105))+1</f>
        <v>18</v>
      </c>
    </row>
    <row r="106" ht="20" customHeight="1" spans="1:8">
      <c r="A106" s="8" t="s">
        <v>222</v>
      </c>
      <c r="B106" s="9" t="s">
        <v>186</v>
      </c>
      <c r="C106" s="9" t="s">
        <v>223</v>
      </c>
      <c r="D106" s="10">
        <v>46.045</v>
      </c>
      <c r="E106" s="11">
        <v>58.4</v>
      </c>
      <c r="F106" s="11">
        <f>E106*0.3</f>
        <v>17.52</v>
      </c>
      <c r="G106" s="11">
        <f>D106+F106</f>
        <v>63.565</v>
      </c>
      <c r="H106" s="11">
        <f>SUMPRODUCT(($B$3:$B$141=B106)*($G$3:$G$141&gt;G106))+1</f>
        <v>19</v>
      </c>
    </row>
    <row r="107" ht="20" customHeight="1" spans="1:8">
      <c r="A107" s="8" t="s">
        <v>224</v>
      </c>
      <c r="B107" s="9" t="s">
        <v>186</v>
      </c>
      <c r="C107" s="9" t="s">
        <v>225</v>
      </c>
      <c r="D107" s="10">
        <v>44.78</v>
      </c>
      <c r="E107" s="11">
        <v>61.4</v>
      </c>
      <c r="F107" s="11">
        <f>E107*0.3</f>
        <v>18.42</v>
      </c>
      <c r="G107" s="11">
        <f>D107+F107</f>
        <v>63.2</v>
      </c>
      <c r="H107" s="11">
        <f>SUMPRODUCT(($B$3:$B$141=B107)*($G$3:$G$141&gt;G107))+1</f>
        <v>20</v>
      </c>
    </row>
    <row r="108" ht="20" customHeight="1" spans="1:8">
      <c r="A108" s="8" t="s">
        <v>226</v>
      </c>
      <c r="B108" s="9" t="s">
        <v>186</v>
      </c>
      <c r="C108" s="9" t="s">
        <v>227</v>
      </c>
      <c r="D108" s="10">
        <v>47.12</v>
      </c>
      <c r="E108" s="11">
        <v>41</v>
      </c>
      <c r="F108" s="11">
        <f>E108*0.3</f>
        <v>12.3</v>
      </c>
      <c r="G108" s="11">
        <f>D108+F108</f>
        <v>59.42</v>
      </c>
      <c r="H108" s="11">
        <f>SUMPRODUCT(($B$3:$B$141=B108)*($G$3:$G$141&gt;G108))+1</f>
        <v>21</v>
      </c>
    </row>
    <row r="109" ht="20" customHeight="1" spans="1:8">
      <c r="A109" s="8" t="s">
        <v>228</v>
      </c>
      <c r="B109" s="9" t="s">
        <v>229</v>
      </c>
      <c r="C109" s="9" t="s">
        <v>230</v>
      </c>
      <c r="D109" s="10">
        <v>51.865</v>
      </c>
      <c r="E109" s="11">
        <v>77.4</v>
      </c>
      <c r="F109" s="11">
        <f>E109*0.3</f>
        <v>23.22</v>
      </c>
      <c r="G109" s="11">
        <f>D109+F109</f>
        <v>75.085</v>
      </c>
      <c r="H109" s="11">
        <f>SUMPRODUCT(($B$3:$B$141=B109)*($G$3:$G$141&gt;G109))+1</f>
        <v>1</v>
      </c>
    </row>
    <row r="110" ht="20" customHeight="1" spans="1:8">
      <c r="A110" s="8" t="s">
        <v>231</v>
      </c>
      <c r="B110" s="9" t="s">
        <v>229</v>
      </c>
      <c r="C110" s="9" t="s">
        <v>232</v>
      </c>
      <c r="D110" s="10">
        <v>51.055</v>
      </c>
      <c r="E110" s="11">
        <v>74.8</v>
      </c>
      <c r="F110" s="11">
        <f>E110*0.3</f>
        <v>22.44</v>
      </c>
      <c r="G110" s="11">
        <f>D110+F110</f>
        <v>73.495</v>
      </c>
      <c r="H110" s="11">
        <f>SUMPRODUCT(($B$3:$B$141=B110)*($G$3:$G$141&gt;G110))+1</f>
        <v>2</v>
      </c>
    </row>
    <row r="111" ht="20" customHeight="1" spans="1:8">
      <c r="A111" s="8" t="s">
        <v>233</v>
      </c>
      <c r="B111" s="9" t="s">
        <v>229</v>
      </c>
      <c r="C111" s="9" t="s">
        <v>234</v>
      </c>
      <c r="D111" s="10">
        <v>49.355</v>
      </c>
      <c r="E111" s="11">
        <v>79.6</v>
      </c>
      <c r="F111" s="11">
        <f>E111*0.3</f>
        <v>23.88</v>
      </c>
      <c r="G111" s="11">
        <f>D111+F111</f>
        <v>73.235</v>
      </c>
      <c r="H111" s="11">
        <f>SUMPRODUCT(($B$3:$B$141=B111)*($G$3:$G$141&gt;G111))+1</f>
        <v>3</v>
      </c>
    </row>
    <row r="112" ht="20" customHeight="1" spans="1:8">
      <c r="A112" s="8" t="s">
        <v>235</v>
      </c>
      <c r="B112" s="9" t="s">
        <v>229</v>
      </c>
      <c r="C112" s="9" t="s">
        <v>236</v>
      </c>
      <c r="D112" s="10">
        <v>49.885</v>
      </c>
      <c r="E112" s="11">
        <v>76.8</v>
      </c>
      <c r="F112" s="11">
        <f>E112*0.3</f>
        <v>23.04</v>
      </c>
      <c r="G112" s="11">
        <f>D112+F112</f>
        <v>72.925</v>
      </c>
      <c r="H112" s="11">
        <f>SUMPRODUCT(($B$3:$B$141=B112)*($G$3:$G$141&gt;G112))+1</f>
        <v>4</v>
      </c>
    </row>
    <row r="113" ht="20" customHeight="1" spans="1:8">
      <c r="A113" s="8" t="s">
        <v>237</v>
      </c>
      <c r="B113" s="9" t="s">
        <v>229</v>
      </c>
      <c r="C113" s="9" t="s">
        <v>238</v>
      </c>
      <c r="D113" s="10">
        <v>49.28</v>
      </c>
      <c r="E113" s="11">
        <v>78</v>
      </c>
      <c r="F113" s="11">
        <f>E113*0.3</f>
        <v>23.4</v>
      </c>
      <c r="G113" s="11">
        <f>D113+F113</f>
        <v>72.68</v>
      </c>
      <c r="H113" s="11">
        <f>SUMPRODUCT(($B$3:$B$141=B113)*($G$3:$G$141&gt;G113))+1</f>
        <v>5</v>
      </c>
    </row>
    <row r="114" ht="20" customHeight="1" spans="1:8">
      <c r="A114" s="8" t="s">
        <v>239</v>
      </c>
      <c r="B114" s="9" t="s">
        <v>229</v>
      </c>
      <c r="C114" s="9" t="s">
        <v>240</v>
      </c>
      <c r="D114" s="10">
        <v>49.97</v>
      </c>
      <c r="E114" s="11">
        <v>74.8</v>
      </c>
      <c r="F114" s="11">
        <f>E114*0.3</f>
        <v>22.44</v>
      </c>
      <c r="G114" s="11">
        <f>D114+F114</f>
        <v>72.41</v>
      </c>
      <c r="H114" s="11">
        <f>SUMPRODUCT(($B$3:$B$141=B114)*($G$3:$G$141&gt;G114))+1</f>
        <v>6</v>
      </c>
    </row>
    <row r="115" ht="20" customHeight="1" spans="1:8">
      <c r="A115" s="8" t="s">
        <v>241</v>
      </c>
      <c r="B115" s="9" t="s">
        <v>229</v>
      </c>
      <c r="C115" s="9" t="s">
        <v>242</v>
      </c>
      <c r="D115" s="10">
        <v>49.245</v>
      </c>
      <c r="E115" s="11">
        <v>76.2</v>
      </c>
      <c r="F115" s="11">
        <f>E115*0.3</f>
        <v>22.86</v>
      </c>
      <c r="G115" s="11">
        <f>D115+F115</f>
        <v>72.105</v>
      </c>
      <c r="H115" s="11">
        <f>SUMPRODUCT(($B$3:$B$141=B115)*($G$3:$G$141&gt;G115))+1</f>
        <v>7</v>
      </c>
    </row>
    <row r="116" ht="20" customHeight="1" spans="1:8">
      <c r="A116" s="8" t="s">
        <v>243</v>
      </c>
      <c r="B116" s="9" t="s">
        <v>229</v>
      </c>
      <c r="C116" s="9" t="s">
        <v>244</v>
      </c>
      <c r="D116" s="10">
        <v>49.35</v>
      </c>
      <c r="E116" s="11">
        <v>75.8</v>
      </c>
      <c r="F116" s="11">
        <f>E116*0.3</f>
        <v>22.74</v>
      </c>
      <c r="G116" s="11">
        <f>D116+F116</f>
        <v>72.09</v>
      </c>
      <c r="H116" s="11">
        <f>SUMPRODUCT(($B$3:$B$141=B116)*($G$3:$G$141&gt;G116))+1</f>
        <v>8</v>
      </c>
    </row>
    <row r="117" ht="20" customHeight="1" spans="1:8">
      <c r="A117" s="8" t="s">
        <v>245</v>
      </c>
      <c r="B117" s="9" t="s">
        <v>229</v>
      </c>
      <c r="C117" s="9" t="s">
        <v>246</v>
      </c>
      <c r="D117" s="10">
        <v>49.25</v>
      </c>
      <c r="E117" s="11">
        <v>75.4</v>
      </c>
      <c r="F117" s="11">
        <f>E117*0.3</f>
        <v>22.62</v>
      </c>
      <c r="G117" s="11">
        <f>D117+F117</f>
        <v>71.87</v>
      </c>
      <c r="H117" s="11">
        <f>SUMPRODUCT(($B$3:$B$141=B117)*($G$3:$G$141&gt;G117))+1</f>
        <v>9</v>
      </c>
    </row>
    <row r="118" ht="20" customHeight="1" spans="1:8">
      <c r="A118" s="8" t="s">
        <v>247</v>
      </c>
      <c r="B118" s="9" t="s">
        <v>229</v>
      </c>
      <c r="C118" s="9" t="s">
        <v>248</v>
      </c>
      <c r="D118" s="10">
        <v>47.63</v>
      </c>
      <c r="E118" s="11">
        <v>77.8</v>
      </c>
      <c r="F118" s="11">
        <f>E118*0.3</f>
        <v>23.34</v>
      </c>
      <c r="G118" s="11">
        <f>D118+F118</f>
        <v>70.97</v>
      </c>
      <c r="H118" s="11">
        <f>SUMPRODUCT(($B$3:$B$141=B118)*($G$3:$G$141&gt;G118))+1</f>
        <v>10</v>
      </c>
    </row>
    <row r="119" ht="20" customHeight="1" spans="1:8">
      <c r="A119" s="8" t="s">
        <v>249</v>
      </c>
      <c r="B119" s="9" t="s">
        <v>229</v>
      </c>
      <c r="C119" s="9" t="s">
        <v>250</v>
      </c>
      <c r="D119" s="10">
        <v>48.045</v>
      </c>
      <c r="E119" s="11">
        <v>76</v>
      </c>
      <c r="F119" s="11">
        <f>E119*0.3</f>
        <v>22.8</v>
      </c>
      <c r="G119" s="11">
        <f>D119+F119</f>
        <v>70.845</v>
      </c>
      <c r="H119" s="11">
        <f>SUMPRODUCT(($B$3:$B$141=B119)*($G$3:$G$141&gt;G119))+1</f>
        <v>11</v>
      </c>
    </row>
    <row r="120" ht="20" customHeight="1" spans="1:8">
      <c r="A120" s="8" t="s">
        <v>251</v>
      </c>
      <c r="B120" s="9" t="s">
        <v>229</v>
      </c>
      <c r="C120" s="9" t="s">
        <v>252</v>
      </c>
      <c r="D120" s="10">
        <v>48.585</v>
      </c>
      <c r="E120" s="11">
        <v>74</v>
      </c>
      <c r="F120" s="11">
        <f>E120*0.3</f>
        <v>22.2</v>
      </c>
      <c r="G120" s="11">
        <f>D120+F120</f>
        <v>70.785</v>
      </c>
      <c r="H120" s="11">
        <f>SUMPRODUCT(($B$3:$B$141=B120)*($G$3:$G$141&gt;G120))+1</f>
        <v>12</v>
      </c>
    </row>
    <row r="121" ht="20" customHeight="1" spans="1:8">
      <c r="A121" s="8" t="s">
        <v>253</v>
      </c>
      <c r="B121" s="9" t="s">
        <v>229</v>
      </c>
      <c r="C121" s="9" t="s">
        <v>254</v>
      </c>
      <c r="D121" s="10">
        <v>47.745</v>
      </c>
      <c r="E121" s="11">
        <v>76.2</v>
      </c>
      <c r="F121" s="11">
        <f>E121*0.3</f>
        <v>22.86</v>
      </c>
      <c r="G121" s="11">
        <f>D121+F121</f>
        <v>70.605</v>
      </c>
      <c r="H121" s="11">
        <f>SUMPRODUCT(($B$3:$B$141=B121)*($G$3:$G$141&gt;G121))+1</f>
        <v>13</v>
      </c>
    </row>
    <row r="122" ht="20" customHeight="1" spans="1:8">
      <c r="A122" s="8" t="s">
        <v>255</v>
      </c>
      <c r="B122" s="9" t="s">
        <v>229</v>
      </c>
      <c r="C122" s="9" t="s">
        <v>256</v>
      </c>
      <c r="D122" s="10">
        <v>48.475</v>
      </c>
      <c r="E122" s="11">
        <v>73.4</v>
      </c>
      <c r="F122" s="11">
        <f>E122*0.3</f>
        <v>22.02</v>
      </c>
      <c r="G122" s="11">
        <f>D122+F122</f>
        <v>70.495</v>
      </c>
      <c r="H122" s="11">
        <f>SUMPRODUCT(($B$3:$B$141=B122)*($G$3:$G$141&gt;G122))+1</f>
        <v>14</v>
      </c>
    </row>
    <row r="123" ht="20" customHeight="1" spans="1:8">
      <c r="A123" s="8" t="s">
        <v>257</v>
      </c>
      <c r="B123" s="9" t="s">
        <v>229</v>
      </c>
      <c r="C123" s="9" t="s">
        <v>258</v>
      </c>
      <c r="D123" s="10">
        <v>47.7</v>
      </c>
      <c r="E123" s="11">
        <v>75.4</v>
      </c>
      <c r="F123" s="11">
        <f>E123*0.3</f>
        <v>22.62</v>
      </c>
      <c r="G123" s="11">
        <f>D123+F123</f>
        <v>70.32</v>
      </c>
      <c r="H123" s="11">
        <f>SUMPRODUCT(($B$3:$B$141=B123)*($G$3:$G$141&gt;G123))+1</f>
        <v>15</v>
      </c>
    </row>
    <row r="124" ht="20" customHeight="1" spans="1:8">
      <c r="A124" s="8" t="s">
        <v>259</v>
      </c>
      <c r="B124" s="9" t="s">
        <v>229</v>
      </c>
      <c r="C124" s="9" t="s">
        <v>260</v>
      </c>
      <c r="D124" s="10">
        <v>47.64</v>
      </c>
      <c r="E124" s="11">
        <v>75</v>
      </c>
      <c r="F124" s="11">
        <f>E124*0.3</f>
        <v>22.5</v>
      </c>
      <c r="G124" s="11">
        <f>D124+F124</f>
        <v>70.14</v>
      </c>
      <c r="H124" s="11">
        <f>SUMPRODUCT(($B$3:$B$141=B124)*($G$3:$G$141&gt;G124))+1</f>
        <v>16</v>
      </c>
    </row>
    <row r="125" ht="20" customHeight="1" spans="1:8">
      <c r="A125" s="8" t="s">
        <v>261</v>
      </c>
      <c r="B125" s="9" t="s">
        <v>229</v>
      </c>
      <c r="C125" s="9" t="s">
        <v>262</v>
      </c>
      <c r="D125" s="10">
        <v>48.325</v>
      </c>
      <c r="E125" s="11">
        <v>72.2</v>
      </c>
      <c r="F125" s="11">
        <f>E125*0.3</f>
        <v>21.66</v>
      </c>
      <c r="G125" s="11">
        <f>D125+F125</f>
        <v>69.985</v>
      </c>
      <c r="H125" s="11">
        <f>SUMPRODUCT(($B$3:$B$141=B125)*($G$3:$G$141&gt;G125))+1</f>
        <v>17</v>
      </c>
    </row>
    <row r="126" ht="20" customHeight="1" spans="1:8">
      <c r="A126" s="8" t="s">
        <v>263</v>
      </c>
      <c r="B126" s="9" t="s">
        <v>229</v>
      </c>
      <c r="C126" s="9" t="s">
        <v>264</v>
      </c>
      <c r="D126" s="10">
        <v>47.995</v>
      </c>
      <c r="E126" s="11">
        <v>71.8</v>
      </c>
      <c r="F126" s="11">
        <f>E126*0.3</f>
        <v>21.54</v>
      </c>
      <c r="G126" s="11">
        <f>D126+F126</f>
        <v>69.535</v>
      </c>
      <c r="H126" s="11">
        <f>SUMPRODUCT(($B$3:$B$141=B126)*($G$3:$G$141&gt;G126))+1</f>
        <v>18</v>
      </c>
    </row>
    <row r="127" ht="20" customHeight="1" spans="1:8">
      <c r="A127" s="8" t="s">
        <v>265</v>
      </c>
      <c r="B127" s="9" t="s">
        <v>229</v>
      </c>
      <c r="C127" s="9" t="s">
        <v>266</v>
      </c>
      <c r="D127" s="10">
        <v>47.53</v>
      </c>
      <c r="E127" s="11">
        <v>72.6</v>
      </c>
      <c r="F127" s="11">
        <f>E127*0.3</f>
        <v>21.78</v>
      </c>
      <c r="G127" s="11">
        <f>D127+F127</f>
        <v>69.31</v>
      </c>
      <c r="H127" s="11">
        <f>SUMPRODUCT(($B$3:$B$141=B127)*($G$3:$G$141&gt;G127))+1</f>
        <v>19</v>
      </c>
    </row>
    <row r="128" ht="20" customHeight="1" spans="1:8">
      <c r="A128" s="8" t="s">
        <v>267</v>
      </c>
      <c r="B128" s="9" t="s">
        <v>229</v>
      </c>
      <c r="C128" s="9" t="s">
        <v>268</v>
      </c>
      <c r="D128" s="10">
        <v>47.4</v>
      </c>
      <c r="E128" s="11">
        <v>73</v>
      </c>
      <c r="F128" s="11">
        <f>E128*0.3</f>
        <v>21.9</v>
      </c>
      <c r="G128" s="11">
        <f>D128+F128</f>
        <v>69.3</v>
      </c>
      <c r="H128" s="11">
        <f>SUMPRODUCT(($B$3:$B$141=B128)*($G$3:$G$141&gt;G128))+1</f>
        <v>20</v>
      </c>
    </row>
    <row r="129" ht="20" customHeight="1" spans="1:8">
      <c r="A129" s="8" t="s">
        <v>269</v>
      </c>
      <c r="B129" s="9" t="s">
        <v>229</v>
      </c>
      <c r="C129" s="9" t="s">
        <v>270</v>
      </c>
      <c r="D129" s="10">
        <v>46.975</v>
      </c>
      <c r="E129" s="11">
        <v>71.8</v>
      </c>
      <c r="F129" s="11">
        <f>E129*0.3</f>
        <v>21.54</v>
      </c>
      <c r="G129" s="11">
        <f>D129+F129</f>
        <v>68.515</v>
      </c>
      <c r="H129" s="11">
        <f>SUMPRODUCT(($B$3:$B$141=B129)*($G$3:$G$141&gt;G129))+1</f>
        <v>21</v>
      </c>
    </row>
    <row r="130" ht="20" customHeight="1" spans="1:8">
      <c r="A130" s="8" t="s">
        <v>271</v>
      </c>
      <c r="B130" s="9" t="s">
        <v>272</v>
      </c>
      <c r="C130" s="9" t="s">
        <v>273</v>
      </c>
      <c r="D130" s="10">
        <v>50.935</v>
      </c>
      <c r="E130" s="11">
        <v>80.2</v>
      </c>
      <c r="F130" s="11">
        <f>E130*0.3</f>
        <v>24.06</v>
      </c>
      <c r="G130" s="11">
        <f>D130+F130</f>
        <v>74.995</v>
      </c>
      <c r="H130" s="11">
        <f>SUMPRODUCT(($B$3:$B$141=B130)*($G$3:$G$141&gt;G130))+1</f>
        <v>1</v>
      </c>
    </row>
    <row r="131" ht="20" customHeight="1" spans="1:8">
      <c r="A131" s="8" t="s">
        <v>274</v>
      </c>
      <c r="B131" s="9" t="s">
        <v>272</v>
      </c>
      <c r="C131" s="9" t="s">
        <v>275</v>
      </c>
      <c r="D131" s="10">
        <v>49.205</v>
      </c>
      <c r="E131" s="11">
        <v>76</v>
      </c>
      <c r="F131" s="11">
        <f>E131*0.3</f>
        <v>22.8</v>
      </c>
      <c r="G131" s="11">
        <f>D131+F131</f>
        <v>72.005</v>
      </c>
      <c r="H131" s="11">
        <f>SUMPRODUCT(($B$3:$B$141=B131)*($G$3:$G$141&gt;G131))+1</f>
        <v>2</v>
      </c>
    </row>
    <row r="132" ht="20" customHeight="1" spans="1:8">
      <c r="A132" s="8" t="s">
        <v>276</v>
      </c>
      <c r="B132" s="9" t="s">
        <v>272</v>
      </c>
      <c r="C132" s="9" t="s">
        <v>277</v>
      </c>
      <c r="D132" s="10">
        <v>47.605</v>
      </c>
      <c r="E132" s="11">
        <v>79</v>
      </c>
      <c r="F132" s="11">
        <f>E132*0.3</f>
        <v>23.7</v>
      </c>
      <c r="G132" s="11">
        <f>D132+F132</f>
        <v>71.305</v>
      </c>
      <c r="H132" s="11">
        <f>SUMPRODUCT(($B$3:$B$141=B132)*($G$3:$G$141&gt;G132))+1</f>
        <v>3</v>
      </c>
    </row>
    <row r="133" ht="20" customHeight="1" spans="1:8">
      <c r="A133" s="8" t="s">
        <v>278</v>
      </c>
      <c r="B133" s="9" t="s">
        <v>272</v>
      </c>
      <c r="C133" s="9" t="s">
        <v>279</v>
      </c>
      <c r="D133" s="10">
        <v>48.3</v>
      </c>
      <c r="E133" s="11">
        <v>75.6</v>
      </c>
      <c r="F133" s="11">
        <f>E133*0.3</f>
        <v>22.68</v>
      </c>
      <c r="G133" s="11">
        <f>D133+F133</f>
        <v>70.98</v>
      </c>
      <c r="H133" s="11">
        <f>SUMPRODUCT(($B$3:$B$141=B133)*($G$3:$G$141&gt;G133))+1</f>
        <v>4</v>
      </c>
    </row>
    <row r="134" ht="20" customHeight="1" spans="1:8">
      <c r="A134" s="8" t="s">
        <v>280</v>
      </c>
      <c r="B134" s="9" t="s">
        <v>272</v>
      </c>
      <c r="C134" s="9" t="s">
        <v>281</v>
      </c>
      <c r="D134" s="10">
        <v>45.965</v>
      </c>
      <c r="E134" s="11">
        <v>76.2</v>
      </c>
      <c r="F134" s="11">
        <f>E134*0.3</f>
        <v>22.86</v>
      </c>
      <c r="G134" s="11">
        <f>D134+F134</f>
        <v>68.825</v>
      </c>
      <c r="H134" s="11">
        <f>SUMPRODUCT(($B$3:$B$141=B134)*($G$3:$G$141&gt;G134))+1</f>
        <v>5</v>
      </c>
    </row>
    <row r="135" ht="20" customHeight="1" spans="1:8">
      <c r="A135" s="8" t="s">
        <v>282</v>
      </c>
      <c r="B135" s="9" t="s">
        <v>272</v>
      </c>
      <c r="C135" s="9" t="s">
        <v>283</v>
      </c>
      <c r="D135" s="10">
        <v>42.85</v>
      </c>
      <c r="E135" s="11">
        <v>82.2</v>
      </c>
      <c r="F135" s="11">
        <f>E135*0.3</f>
        <v>24.66</v>
      </c>
      <c r="G135" s="11">
        <f>D135+F135</f>
        <v>67.51</v>
      </c>
      <c r="H135" s="11">
        <f>SUMPRODUCT(($B$3:$B$141=B135)*($G$3:$G$141&gt;G135))+1</f>
        <v>6</v>
      </c>
    </row>
    <row r="136" ht="20" customHeight="1" spans="1:8">
      <c r="A136" s="8" t="s">
        <v>284</v>
      </c>
      <c r="B136" s="9" t="s">
        <v>272</v>
      </c>
      <c r="C136" s="9" t="s">
        <v>285</v>
      </c>
      <c r="D136" s="10">
        <v>45.875</v>
      </c>
      <c r="E136" s="11">
        <v>70.8</v>
      </c>
      <c r="F136" s="11">
        <f>E136*0.3</f>
        <v>21.24</v>
      </c>
      <c r="G136" s="11">
        <f>D136+F136</f>
        <v>67.115</v>
      </c>
      <c r="H136" s="11">
        <f>SUMPRODUCT(($B$3:$B$141=B136)*($G$3:$G$141&gt;G136))+1</f>
        <v>7</v>
      </c>
    </row>
    <row r="137" ht="20" customHeight="1" spans="1:8">
      <c r="A137" s="8" t="s">
        <v>286</v>
      </c>
      <c r="B137" s="9" t="s">
        <v>272</v>
      </c>
      <c r="C137" s="9" t="s">
        <v>287</v>
      </c>
      <c r="D137" s="10">
        <v>45.435</v>
      </c>
      <c r="E137" s="11">
        <v>68.4</v>
      </c>
      <c r="F137" s="11">
        <f>E137*0.3</f>
        <v>20.52</v>
      </c>
      <c r="G137" s="11">
        <f>D137+F137</f>
        <v>65.955</v>
      </c>
      <c r="H137" s="11">
        <f>SUMPRODUCT(($B$3:$B$141=B137)*($G$3:$G$141&gt;G137))+1</f>
        <v>8</v>
      </c>
    </row>
    <row r="138" ht="20" customHeight="1" spans="1:8">
      <c r="A138" s="8" t="s">
        <v>288</v>
      </c>
      <c r="B138" s="9" t="s">
        <v>272</v>
      </c>
      <c r="C138" s="9" t="s">
        <v>289</v>
      </c>
      <c r="D138" s="10">
        <v>43.98</v>
      </c>
      <c r="E138" s="11">
        <v>71.4</v>
      </c>
      <c r="F138" s="11">
        <f>E138*0.3</f>
        <v>21.42</v>
      </c>
      <c r="G138" s="11">
        <f>D138+F138</f>
        <v>65.4</v>
      </c>
      <c r="H138" s="11">
        <f>SUMPRODUCT(($B$3:$B$141=B138)*($G$3:$G$141&gt;G138))+1</f>
        <v>9</v>
      </c>
    </row>
    <row r="139" ht="20" customHeight="1" spans="1:8">
      <c r="A139" s="8" t="s">
        <v>290</v>
      </c>
      <c r="B139" s="9" t="s">
        <v>272</v>
      </c>
      <c r="C139" s="9" t="s">
        <v>291</v>
      </c>
      <c r="D139" s="10">
        <v>43.245</v>
      </c>
      <c r="E139" s="11">
        <v>73.6</v>
      </c>
      <c r="F139" s="11">
        <f>E139*0.3</f>
        <v>22.08</v>
      </c>
      <c r="G139" s="11">
        <f>D139+F139</f>
        <v>65.325</v>
      </c>
      <c r="H139" s="11">
        <f>SUMPRODUCT(($B$3:$B$141=B139)*($G$3:$G$141&gt;G139))+1</f>
        <v>10</v>
      </c>
    </row>
    <row r="140" ht="20" customHeight="1" spans="1:8">
      <c r="A140" s="8" t="s">
        <v>292</v>
      </c>
      <c r="B140" s="9" t="s">
        <v>272</v>
      </c>
      <c r="C140" s="9" t="s">
        <v>293</v>
      </c>
      <c r="D140" s="10">
        <v>43.025</v>
      </c>
      <c r="E140" s="11">
        <v>73.8</v>
      </c>
      <c r="F140" s="11">
        <f>E140*0.3</f>
        <v>22.14</v>
      </c>
      <c r="G140" s="11">
        <f>D140+F140</f>
        <v>65.165</v>
      </c>
      <c r="H140" s="11">
        <f>SUMPRODUCT(($B$3:$B$141=B140)*($G$3:$G$141&gt;G140))+1</f>
        <v>11</v>
      </c>
    </row>
    <row r="141" ht="20" customHeight="1" spans="1:8">
      <c r="A141" s="8" t="s">
        <v>294</v>
      </c>
      <c r="B141" s="9" t="s">
        <v>272</v>
      </c>
      <c r="C141" s="9" t="s">
        <v>295</v>
      </c>
      <c r="D141" s="10">
        <v>43.42</v>
      </c>
      <c r="E141" s="11">
        <v>68</v>
      </c>
      <c r="F141" s="11">
        <f>E141*0.3</f>
        <v>20.4</v>
      </c>
      <c r="G141" s="11">
        <f>D141+F141</f>
        <v>63.82</v>
      </c>
      <c r="H141" s="11">
        <f>SUMPRODUCT(($B$3:$B$141=B141)*($G$3:$G$141&gt;G141))+1</f>
        <v>12</v>
      </c>
    </row>
  </sheetData>
  <sheetProtection password="DAB8" sheet="1" objects="1"/>
  <mergeCells count="1">
    <mergeCell ref="A1:H1"/>
  </mergeCells>
  <pageMargins left="0.751388888888889" right="0.751388888888889" top="1.10208333333333" bottom="0.865972222222222" header="0.5" footer="0.314583333333333"/>
  <pageSetup paperSize="9" orientation="portrait" horizontalDpi="600" verticalDpi="600"/>
  <headerFooter alignWithMargins="0" scaleWithDoc="0">
    <oddHeader>&amp;C&amp;"方正小标宋简体"&amp;12 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府哥</cp:lastModifiedBy>
  <dcterms:created xsi:type="dcterms:W3CDTF">2020-01-12T04:50:00Z</dcterms:created>
  <dcterms:modified xsi:type="dcterms:W3CDTF">2020-01-15T11:42:18Z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