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05" activeTab="0"/>
  </bookViews>
  <sheets>
    <sheet name="2021年四川省从优秀村（社区）干部、优秀工人农民、服务基层项" sheetId="1" r:id="rId1"/>
  </sheets>
  <definedNames>
    <definedName name="_xlnm.Print_Titles" localSheetId="0">'2021年四川省从优秀村（社区）干部、优秀工人农民、服务基层项'!$2:$2</definedName>
  </definedNames>
  <calcPr fullCalcOnLoad="1"/>
</workbook>
</file>

<file path=xl/sharedStrings.xml><?xml version="1.0" encoding="utf-8"?>
<sst xmlns="http://schemas.openxmlformats.org/spreadsheetml/2006/main" count="485" uniqueCount="222">
  <si>
    <t>达州市2021年从优秀村（社区）干部、优秀工人农民、服务基层项目人员、事业
编制人员、退役军人中考试录用公务员（参公人员）首轮体检结果</t>
  </si>
  <si>
    <t>考生姓名</t>
  </si>
  <si>
    <t>证件号码</t>
  </si>
  <si>
    <t>性别</t>
  </si>
  <si>
    <t>民族</t>
  </si>
  <si>
    <t>职位编码</t>
  </si>
  <si>
    <t>招录机关</t>
  </si>
  <si>
    <t>职位名称</t>
  </si>
  <si>
    <t>准考证号</t>
  </si>
  <si>
    <t>名额</t>
  </si>
  <si>
    <t>行政测试能力成绩</t>
  </si>
  <si>
    <t>行政测试折合成绩</t>
  </si>
  <si>
    <t>公共基础知识成绩</t>
  </si>
  <si>
    <t>公知折合成绩</t>
  </si>
  <si>
    <t>笔试总成绩</t>
  </si>
  <si>
    <t>折合后笔试总成绩</t>
  </si>
  <si>
    <t>面试成绩</t>
  </si>
  <si>
    <t>面试折合成绩</t>
  </si>
  <si>
    <t>总成绩</t>
  </si>
  <si>
    <t>排名</t>
  </si>
  <si>
    <t>体检结果</t>
  </si>
  <si>
    <t>马运玲</t>
  </si>
  <si>
    <t>5130221986****7589</t>
  </si>
  <si>
    <t>女</t>
  </si>
  <si>
    <t>汉族</t>
  </si>
  <si>
    <t>全市统筹</t>
  </si>
  <si>
    <t>优秀村（社区）干部</t>
  </si>
  <si>
    <t>4031120702922</t>
  </si>
  <si>
    <t>合格</t>
  </si>
  <si>
    <t>苟铭徽</t>
  </si>
  <si>
    <t>5133331993****0814</t>
  </si>
  <si>
    <t>男</t>
  </si>
  <si>
    <t>藏族</t>
  </si>
  <si>
    <t>4031120702430</t>
  </si>
  <si>
    <t>陈瑞</t>
  </si>
  <si>
    <t>5130021991****6499</t>
  </si>
  <si>
    <t>4031120702514</t>
  </si>
  <si>
    <t>尹先龙</t>
  </si>
  <si>
    <t>5130291989****2478</t>
  </si>
  <si>
    <t>万源市</t>
  </si>
  <si>
    <t>优秀工人农民</t>
  </si>
  <si>
    <t>4031120701114</t>
  </si>
  <si>
    <t>陈秋印</t>
  </si>
  <si>
    <t>5130211995****7811</t>
  </si>
  <si>
    <t>通川区</t>
  </si>
  <si>
    <t>服务基层项目（一）</t>
  </si>
  <si>
    <t>4031120702019</t>
  </si>
  <si>
    <t>沈慧琳</t>
  </si>
  <si>
    <t>5002351996****9282</t>
  </si>
  <si>
    <t>4031120702802</t>
  </si>
  <si>
    <t>暂不做结论</t>
  </si>
  <si>
    <t>方蒙天</t>
  </si>
  <si>
    <t>3304821997****0310</t>
  </si>
  <si>
    <t>达川区</t>
  </si>
  <si>
    <t>服务基层项目（二）</t>
  </si>
  <si>
    <t>4031120700703</t>
  </si>
  <si>
    <t>自愿放弃</t>
  </si>
  <si>
    <t>刘慧</t>
  </si>
  <si>
    <t>5138241995****2121</t>
  </si>
  <si>
    <t>4031120700928</t>
  </si>
  <si>
    <t>李金桓</t>
  </si>
  <si>
    <t>5130211995****0014</t>
  </si>
  <si>
    <t>4031120701017</t>
  </si>
  <si>
    <t>潘苇</t>
  </si>
  <si>
    <t>5130211994****8284</t>
  </si>
  <si>
    <t>4031120701021</t>
  </si>
  <si>
    <t>田娟</t>
  </si>
  <si>
    <t>5130301992****0827</t>
  </si>
  <si>
    <t>4031120701408</t>
  </si>
  <si>
    <t>符自力</t>
  </si>
  <si>
    <t>5130211997****8452</t>
  </si>
  <si>
    <t>4031120701523</t>
  </si>
  <si>
    <t>陈正华</t>
  </si>
  <si>
    <t>5002421998****0537</t>
  </si>
  <si>
    <t>土家族</t>
  </si>
  <si>
    <t>4031120702801</t>
  </si>
  <si>
    <t>罗林</t>
  </si>
  <si>
    <t>5130021991****4553</t>
  </si>
  <si>
    <t>服务基层项目（三）</t>
  </si>
  <si>
    <t>4031120700104</t>
  </si>
  <si>
    <t>张航</t>
  </si>
  <si>
    <t>5130021992****0015</t>
  </si>
  <si>
    <t>4031120701423</t>
  </si>
  <si>
    <t>张亮</t>
  </si>
  <si>
    <t>5130021990****4559</t>
  </si>
  <si>
    <t>4031120700424</t>
  </si>
  <si>
    <t>王颖</t>
  </si>
  <si>
    <t>5130221990****0187</t>
  </si>
  <si>
    <t>4031120700220</t>
  </si>
  <si>
    <t>胡永鹏</t>
  </si>
  <si>
    <t>5130021994****2954</t>
  </si>
  <si>
    <t>4031120701113</t>
  </si>
  <si>
    <t>冯婷</t>
  </si>
  <si>
    <t>5130221991****4580</t>
  </si>
  <si>
    <t>4031120701207</t>
  </si>
  <si>
    <t>龚中江</t>
  </si>
  <si>
    <t>5130021989****7870</t>
  </si>
  <si>
    <t>4031120701605</t>
  </si>
  <si>
    <t>孙翼</t>
  </si>
  <si>
    <t>5130021989****0014</t>
  </si>
  <si>
    <t>4031120700420</t>
  </si>
  <si>
    <t>杨念雄</t>
  </si>
  <si>
    <t>5130021993****765x</t>
  </si>
  <si>
    <t>4031120701813</t>
  </si>
  <si>
    <t>张易仁</t>
  </si>
  <si>
    <t>5138261994****0011</t>
  </si>
  <si>
    <t>4031120700311</t>
  </si>
  <si>
    <t>张祥</t>
  </si>
  <si>
    <t>5130021993****7650</t>
  </si>
  <si>
    <t>4031120700810</t>
  </si>
  <si>
    <t>郑光义</t>
  </si>
  <si>
    <t>5130011993****083x</t>
  </si>
  <si>
    <t>宣汉县</t>
  </si>
  <si>
    <t>服务基层项目（四）</t>
  </si>
  <si>
    <t>4031120701901</t>
  </si>
  <si>
    <t>黄秋桦</t>
  </si>
  <si>
    <t>5130301995****2017</t>
  </si>
  <si>
    <t>4031120702725</t>
  </si>
  <si>
    <t>谭欢</t>
  </si>
  <si>
    <t>5116211999****3305</t>
  </si>
  <si>
    <t>4031120701127</t>
  </si>
  <si>
    <t>刘国军</t>
  </si>
  <si>
    <t>5130221996****5392</t>
  </si>
  <si>
    <t>4031120701022</t>
  </si>
  <si>
    <t>冯琳</t>
  </si>
  <si>
    <t>5321251991****052x</t>
  </si>
  <si>
    <t>4031120700808</t>
  </si>
  <si>
    <t>邓淇文</t>
  </si>
  <si>
    <t>5130221987****2717</t>
  </si>
  <si>
    <t>4031120701601</t>
  </si>
  <si>
    <t>王辅镜</t>
  </si>
  <si>
    <t>5130221994****1532</t>
  </si>
  <si>
    <t>4031120702704</t>
  </si>
  <si>
    <t>张小平</t>
  </si>
  <si>
    <t>5130221993****6051</t>
  </si>
  <si>
    <t>4031120702129</t>
  </si>
  <si>
    <t>林沁润</t>
  </si>
  <si>
    <t>5130291990****0034</t>
  </si>
  <si>
    <t>4031120700229</t>
  </si>
  <si>
    <t>刘逢源</t>
  </si>
  <si>
    <t>5130301993****1736</t>
  </si>
  <si>
    <t>4031120701025</t>
  </si>
  <si>
    <t>李洋</t>
  </si>
  <si>
    <t>5130291995****2376</t>
  </si>
  <si>
    <t>大竹县</t>
  </si>
  <si>
    <t>服务基层项目（五）</t>
  </si>
  <si>
    <t>4031120702330</t>
  </si>
  <si>
    <t>王海</t>
  </si>
  <si>
    <t>4305271996****0055</t>
  </si>
  <si>
    <t>苗族</t>
  </si>
  <si>
    <t>4031120702504</t>
  </si>
  <si>
    <t>罗冲</t>
  </si>
  <si>
    <t>5113221993****8811</t>
  </si>
  <si>
    <t>4031120700813</t>
  </si>
  <si>
    <t>邓聪</t>
  </si>
  <si>
    <t>5130291996****0678</t>
  </si>
  <si>
    <t>4031120701728</t>
  </si>
  <si>
    <t>唐文彪</t>
  </si>
  <si>
    <t>5130291996****0675</t>
  </si>
  <si>
    <t>4031120702403</t>
  </si>
  <si>
    <t>不合格</t>
  </si>
  <si>
    <t>向雪平</t>
  </si>
  <si>
    <t>5130221995****5408</t>
  </si>
  <si>
    <t>渠县</t>
  </si>
  <si>
    <t>服务基层项目（六）</t>
  </si>
  <si>
    <t>4031120701002</t>
  </si>
  <si>
    <t>朱琳秋</t>
  </si>
  <si>
    <t>5106031996****5969</t>
  </si>
  <si>
    <t>4031120700330</t>
  </si>
  <si>
    <t>蒋珊珊</t>
  </si>
  <si>
    <t>5116211994****7325</t>
  </si>
  <si>
    <t>4031120701426</t>
  </si>
  <si>
    <t>李林骏</t>
  </si>
  <si>
    <t>5130011995****0231</t>
  </si>
  <si>
    <t>4031120702320</t>
  </si>
  <si>
    <t>董海霞</t>
  </si>
  <si>
    <t>5116021995****690x</t>
  </si>
  <si>
    <t>4031120702115</t>
  </si>
  <si>
    <t>何文隽</t>
  </si>
  <si>
    <t>5115261995****0720</t>
  </si>
  <si>
    <t>4031120702219</t>
  </si>
  <si>
    <t>石坪</t>
  </si>
  <si>
    <t>1311211995****0011</t>
  </si>
  <si>
    <t>4031120701624</t>
  </si>
  <si>
    <t>马巧妮</t>
  </si>
  <si>
    <t>5130221995****2583</t>
  </si>
  <si>
    <t>4031120701617</t>
  </si>
  <si>
    <t>甘利</t>
  </si>
  <si>
    <t>5116231995****6349</t>
  </si>
  <si>
    <t>4031120703105</t>
  </si>
  <si>
    <t>胡森威</t>
  </si>
  <si>
    <t>5115231990****3958</t>
  </si>
  <si>
    <t>4031120702422</t>
  </si>
  <si>
    <t>邓伟</t>
  </si>
  <si>
    <t>5130301988****7316</t>
  </si>
  <si>
    <t>4031120700711</t>
  </si>
  <si>
    <t>伍楠</t>
  </si>
  <si>
    <t>5116021994****5793</t>
  </si>
  <si>
    <t>4031120700709</t>
  </si>
  <si>
    <t>庞志同</t>
  </si>
  <si>
    <t>5130221993****6817</t>
  </si>
  <si>
    <t>4031120702022</t>
  </si>
  <si>
    <t>陈雷</t>
  </si>
  <si>
    <t>5130221994****5891</t>
  </si>
  <si>
    <t>开江县</t>
  </si>
  <si>
    <t>服务基层项目（七）</t>
  </si>
  <si>
    <t>4031120701720</t>
  </si>
  <si>
    <t>戚明</t>
  </si>
  <si>
    <t>5113241993****5698</t>
  </si>
  <si>
    <t>4031120702630</t>
  </si>
  <si>
    <t>吴涛</t>
  </si>
  <si>
    <t>5130211996****5578</t>
  </si>
  <si>
    <t>4031120701721</t>
  </si>
  <si>
    <t>吴兴元</t>
  </si>
  <si>
    <t>5002361991****3954</t>
  </si>
  <si>
    <t>4031120701330</t>
  </si>
  <si>
    <t>胡蕊</t>
  </si>
  <si>
    <t>5101321994****6625</t>
  </si>
  <si>
    <t>4031120701209</t>
  </si>
  <si>
    <t>刘洪霞</t>
  </si>
  <si>
    <t>5130231996****3723</t>
  </si>
  <si>
    <t>4031120702013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</si>
</sst>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CESI黑体-GB13000"/>
      <family val="0"/>
    </font>
    <font>
      <sz val="16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2"/>
      <color theme="1"/>
      <name val="CESI黑体-GB13000"/>
      <family val="0"/>
    </font>
    <font>
      <sz val="16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3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3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7" fillId="0" borderId="3" applyNumberFormat="0" applyFill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3" fillId="11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1" fillId="14" borderId="4" applyNumberFormat="0" applyAlignment="0" applyProtection="0"/>
    <xf numFmtId="0" fontId="3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3" fillId="15" borderId="0" applyNumberFormat="0" applyBorder="0" applyAlignment="0" applyProtection="0"/>
    <xf numFmtId="0" fontId="0" fillId="16" borderId="0" applyNumberFormat="0" applyBorder="0" applyAlignment="0" applyProtection="0"/>
    <xf numFmtId="0" fontId="23" fillId="17" borderId="0" applyNumberFormat="0" applyBorder="0" applyAlignment="0" applyProtection="0"/>
    <xf numFmtId="0" fontId="33" fillId="18" borderId="4" applyNumberFormat="0" applyAlignment="0" applyProtection="0"/>
    <xf numFmtId="0" fontId="34" fillId="14" borderId="5" applyNumberFormat="0" applyAlignment="0" applyProtection="0"/>
    <xf numFmtId="0" fontId="35" fillId="19" borderId="6" applyNumberFormat="0" applyAlignment="0" applyProtection="0"/>
    <xf numFmtId="0" fontId="36" fillId="0" borderId="7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8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39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23" fillId="28" borderId="0" applyNumberFormat="0" applyBorder="0" applyAlignment="0" applyProtection="0"/>
    <xf numFmtId="0" fontId="0" fillId="29" borderId="0" applyNumberFormat="0" applyBorder="0" applyAlignment="0" applyProtection="0"/>
    <xf numFmtId="0" fontId="23" fillId="30" borderId="0" applyNumberFormat="0" applyBorder="0" applyAlignment="0" applyProtection="0"/>
    <xf numFmtId="0" fontId="0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42" fillId="0" borderId="0" xfId="0" applyFont="1" applyAlignment="1">
      <alignment horizontal="center" vertical="center" wrapText="1"/>
    </xf>
    <xf numFmtId="0" fontId="4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176" fontId="41" fillId="0" borderId="9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1" fillId="0" borderId="9" xfId="0" applyFont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0"/>
  <sheetViews>
    <sheetView tabSelected="1" workbookViewId="0" topLeftCell="A1">
      <selection activeCell="A2" sqref="A2:IV2"/>
    </sheetView>
  </sheetViews>
  <sheetFormatPr defaultColWidth="9.00390625" defaultRowHeight="15"/>
  <cols>
    <col min="1" max="1" width="10.421875" style="0" customWidth="1"/>
    <col min="2" max="2" width="20.8515625" style="0" customWidth="1"/>
    <col min="3" max="3" width="6.00390625" style="0" customWidth="1"/>
    <col min="4" max="4" width="8.00390625" style="0" customWidth="1"/>
    <col min="5" max="5" width="12.00390625" style="3" customWidth="1"/>
    <col min="6" max="6" width="10.8515625" style="0" customWidth="1"/>
    <col min="7" max="7" width="23.421875" style="0" customWidth="1"/>
    <col min="8" max="8" width="15.00390625" style="0" customWidth="1"/>
    <col min="9" max="14" width="6.7109375" style="0" customWidth="1"/>
    <col min="15" max="15" width="8.421875" style="0" customWidth="1"/>
    <col min="16" max="18" width="11.00390625" style="0" customWidth="1"/>
    <col min="20" max="20" width="13.00390625" style="0" customWidth="1"/>
  </cols>
  <sheetData>
    <row r="1" spans="1:19" s="1" customFormat="1" ht="57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20" s="2" customFormat="1" ht="57.75" customHeight="1">
      <c r="A2" s="5" t="s">
        <v>1</v>
      </c>
      <c r="B2" s="5" t="s">
        <v>2</v>
      </c>
      <c r="C2" s="5" t="s">
        <v>3</v>
      </c>
      <c r="D2" s="5" t="s">
        <v>4</v>
      </c>
      <c r="E2" s="7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9" t="s">
        <v>17</v>
      </c>
      <c r="R2" s="9" t="s">
        <v>18</v>
      </c>
      <c r="S2" s="13" t="s">
        <v>19</v>
      </c>
      <c r="T2" s="13" t="s">
        <v>20</v>
      </c>
    </row>
    <row r="3" spans="1:20" s="1" customFormat="1" ht="19.5" customHeight="1">
      <c r="A3" s="6" t="s">
        <v>21</v>
      </c>
      <c r="B3" s="6" t="s">
        <v>22</v>
      </c>
      <c r="C3" s="6" t="s">
        <v>23</v>
      </c>
      <c r="D3" s="6" t="s">
        <v>24</v>
      </c>
      <c r="E3" s="8">
        <v>60120001</v>
      </c>
      <c r="F3" s="6" t="s">
        <v>25</v>
      </c>
      <c r="G3" s="6" t="s">
        <v>26</v>
      </c>
      <c r="H3" s="6" t="s">
        <v>27</v>
      </c>
      <c r="I3" s="10">
        <v>3</v>
      </c>
      <c r="J3" s="11">
        <v>56</v>
      </c>
      <c r="K3" s="11">
        <f aca="true" t="shared" si="0" ref="K3:K8">J3*0.2</f>
        <v>11.200000000000001</v>
      </c>
      <c r="L3" s="11">
        <v>65</v>
      </c>
      <c r="M3" s="11">
        <f aca="true" t="shared" si="1" ref="M3:M8">L3*0.3</f>
        <v>19.5</v>
      </c>
      <c r="N3" s="11">
        <f>J:J+L:L</f>
        <v>121</v>
      </c>
      <c r="O3" s="11">
        <f>K:K+M:M</f>
        <v>30.700000000000003</v>
      </c>
      <c r="P3" s="12">
        <v>78.4</v>
      </c>
      <c r="Q3" s="12">
        <f aca="true" t="shared" si="2" ref="Q3:Q8">P3*0.5</f>
        <v>39.2</v>
      </c>
      <c r="R3" s="12">
        <f aca="true" t="shared" si="3" ref="R3:R8">O3+Q3</f>
        <v>69.9</v>
      </c>
      <c r="S3" s="12">
        <v>1</v>
      </c>
      <c r="T3" s="12" t="s">
        <v>28</v>
      </c>
    </row>
    <row r="4" spans="1:20" s="1" customFormat="1" ht="19.5" customHeight="1">
      <c r="A4" s="6" t="s">
        <v>29</v>
      </c>
      <c r="B4" s="6" t="s">
        <v>30</v>
      </c>
      <c r="C4" s="6" t="s">
        <v>31</v>
      </c>
      <c r="D4" s="6" t="s">
        <v>32</v>
      </c>
      <c r="E4" s="8">
        <v>60120001</v>
      </c>
      <c r="F4" s="6" t="s">
        <v>25</v>
      </c>
      <c r="G4" s="6" t="s">
        <v>26</v>
      </c>
      <c r="H4" s="6" t="s">
        <v>33</v>
      </c>
      <c r="I4" s="10">
        <v>3</v>
      </c>
      <c r="J4" s="11">
        <v>58</v>
      </c>
      <c r="K4" s="11">
        <f t="shared" si="0"/>
        <v>11.600000000000001</v>
      </c>
      <c r="L4" s="11">
        <v>70</v>
      </c>
      <c r="M4" s="11">
        <f t="shared" si="1"/>
        <v>21</v>
      </c>
      <c r="N4" s="11">
        <f>J:J+L:L</f>
        <v>128</v>
      </c>
      <c r="O4" s="11">
        <f>K:K+M:M</f>
        <v>32.6</v>
      </c>
      <c r="P4" s="12">
        <v>73</v>
      </c>
      <c r="Q4" s="12">
        <f t="shared" si="2"/>
        <v>36.5</v>
      </c>
      <c r="R4" s="12">
        <f t="shared" si="3"/>
        <v>69.1</v>
      </c>
      <c r="S4" s="12">
        <v>2</v>
      </c>
      <c r="T4" s="12" t="s">
        <v>28</v>
      </c>
    </row>
    <row r="5" spans="1:20" s="1" customFormat="1" ht="19.5" customHeight="1">
      <c r="A5" s="6" t="s">
        <v>34</v>
      </c>
      <c r="B5" s="6" t="s">
        <v>35</v>
      </c>
      <c r="C5" s="6" t="s">
        <v>31</v>
      </c>
      <c r="D5" s="6" t="s">
        <v>24</v>
      </c>
      <c r="E5" s="8">
        <v>60120001</v>
      </c>
      <c r="F5" s="6" t="s">
        <v>25</v>
      </c>
      <c r="G5" s="6" t="s">
        <v>26</v>
      </c>
      <c r="H5" s="6" t="s">
        <v>36</v>
      </c>
      <c r="I5" s="10">
        <v>3</v>
      </c>
      <c r="J5" s="11">
        <v>58</v>
      </c>
      <c r="K5" s="11">
        <f t="shared" si="0"/>
        <v>11.600000000000001</v>
      </c>
      <c r="L5" s="11">
        <v>63</v>
      </c>
      <c r="M5" s="11">
        <f t="shared" si="1"/>
        <v>18.9</v>
      </c>
      <c r="N5" s="11">
        <f>J:J+L:L</f>
        <v>121</v>
      </c>
      <c r="O5" s="11">
        <f>K:K+M:M</f>
        <v>30.5</v>
      </c>
      <c r="P5" s="12">
        <v>74.6</v>
      </c>
      <c r="Q5" s="12">
        <f t="shared" si="2"/>
        <v>37.3</v>
      </c>
      <c r="R5" s="12">
        <f t="shared" si="3"/>
        <v>67.8</v>
      </c>
      <c r="S5" s="12">
        <v>3</v>
      </c>
      <c r="T5" s="12" t="s">
        <v>28</v>
      </c>
    </row>
    <row r="6" spans="1:20" s="1" customFormat="1" ht="19.5" customHeight="1">
      <c r="A6" s="6" t="s">
        <v>37</v>
      </c>
      <c r="B6" s="6" t="s">
        <v>38</v>
      </c>
      <c r="C6" s="6" t="s">
        <v>31</v>
      </c>
      <c r="D6" s="6" t="s">
        <v>24</v>
      </c>
      <c r="E6" s="8">
        <v>60120002</v>
      </c>
      <c r="F6" s="6" t="s">
        <v>39</v>
      </c>
      <c r="G6" s="6" t="s">
        <v>40</v>
      </c>
      <c r="H6" s="6" t="s">
        <v>41</v>
      </c>
      <c r="I6" s="10">
        <v>1</v>
      </c>
      <c r="J6" s="11">
        <v>61</v>
      </c>
      <c r="K6" s="11">
        <f t="shared" si="0"/>
        <v>12.200000000000001</v>
      </c>
      <c r="L6" s="11">
        <v>68</v>
      </c>
      <c r="M6" s="11">
        <f t="shared" si="1"/>
        <v>20.4</v>
      </c>
      <c r="N6" s="11">
        <f>J:J+L:L</f>
        <v>129</v>
      </c>
      <c r="O6" s="11">
        <f>K:K+M:M</f>
        <v>32.6</v>
      </c>
      <c r="P6" s="12">
        <v>77.5</v>
      </c>
      <c r="Q6" s="12">
        <f t="shared" si="2"/>
        <v>38.75</v>
      </c>
      <c r="R6" s="12">
        <f t="shared" si="3"/>
        <v>71.35</v>
      </c>
      <c r="S6" s="12">
        <v>1</v>
      </c>
      <c r="T6" s="12" t="s">
        <v>28</v>
      </c>
    </row>
    <row r="7" spans="1:20" s="1" customFormat="1" ht="19.5" customHeight="1">
      <c r="A7" s="6" t="s">
        <v>42</v>
      </c>
      <c r="B7" s="6" t="s">
        <v>43</v>
      </c>
      <c r="C7" s="6" t="s">
        <v>31</v>
      </c>
      <c r="D7" s="6" t="s">
        <v>24</v>
      </c>
      <c r="E7" s="8">
        <v>60120003</v>
      </c>
      <c r="F7" s="6" t="s">
        <v>44</v>
      </c>
      <c r="G7" s="6" t="s">
        <v>45</v>
      </c>
      <c r="H7" s="6" t="s">
        <v>46</v>
      </c>
      <c r="I7" s="10">
        <v>2</v>
      </c>
      <c r="J7" s="11">
        <v>71</v>
      </c>
      <c r="K7" s="11">
        <f t="shared" si="0"/>
        <v>14.200000000000001</v>
      </c>
      <c r="L7" s="11">
        <v>70</v>
      </c>
      <c r="M7" s="11">
        <f t="shared" si="1"/>
        <v>21</v>
      </c>
      <c r="N7" s="11">
        <f>J:J+L:L</f>
        <v>141</v>
      </c>
      <c r="O7" s="11">
        <f>K:K+M:M</f>
        <v>35.2</v>
      </c>
      <c r="P7" s="12">
        <v>79.8</v>
      </c>
      <c r="Q7" s="12">
        <f t="shared" si="2"/>
        <v>39.9</v>
      </c>
      <c r="R7" s="12">
        <f t="shared" si="3"/>
        <v>75.1</v>
      </c>
      <c r="S7" s="12">
        <v>1</v>
      </c>
      <c r="T7" s="12" t="s">
        <v>28</v>
      </c>
    </row>
    <row r="8" spans="1:20" s="1" customFormat="1" ht="19.5" customHeight="1">
      <c r="A8" s="6" t="s">
        <v>47</v>
      </c>
      <c r="B8" s="6" t="s">
        <v>48</v>
      </c>
      <c r="C8" s="6" t="s">
        <v>23</v>
      </c>
      <c r="D8" s="6" t="s">
        <v>24</v>
      </c>
      <c r="E8" s="8">
        <v>60120003</v>
      </c>
      <c r="F8" s="6" t="s">
        <v>44</v>
      </c>
      <c r="G8" s="6" t="s">
        <v>45</v>
      </c>
      <c r="H8" s="6" t="s">
        <v>49</v>
      </c>
      <c r="I8" s="10">
        <v>2</v>
      </c>
      <c r="J8" s="11">
        <v>66</v>
      </c>
      <c r="K8" s="11">
        <f t="shared" si="0"/>
        <v>13.200000000000001</v>
      </c>
      <c r="L8" s="11">
        <v>64</v>
      </c>
      <c r="M8" s="11">
        <f t="shared" si="1"/>
        <v>19.2</v>
      </c>
      <c r="N8" s="11">
        <f>J:J+L:L</f>
        <v>130</v>
      </c>
      <c r="O8" s="11">
        <f>K:K+M:M</f>
        <v>32.4</v>
      </c>
      <c r="P8" s="12">
        <v>81.1</v>
      </c>
      <c r="Q8" s="12">
        <f t="shared" si="2"/>
        <v>40.55</v>
      </c>
      <c r="R8" s="12">
        <f t="shared" si="3"/>
        <v>72.94999999999999</v>
      </c>
      <c r="S8" s="12">
        <v>2</v>
      </c>
      <c r="T8" s="12" t="s">
        <v>50</v>
      </c>
    </row>
    <row r="9" spans="1:20" s="1" customFormat="1" ht="19.5" customHeight="1">
      <c r="A9" s="6" t="s">
        <v>51</v>
      </c>
      <c r="B9" s="6" t="s">
        <v>52</v>
      </c>
      <c r="C9" s="6" t="s">
        <v>31</v>
      </c>
      <c r="D9" s="6" t="s">
        <v>24</v>
      </c>
      <c r="E9" s="8">
        <v>60120004</v>
      </c>
      <c r="F9" s="6" t="s">
        <v>53</v>
      </c>
      <c r="G9" s="6" t="s">
        <v>54</v>
      </c>
      <c r="H9" s="6" t="s">
        <v>55</v>
      </c>
      <c r="I9" s="10">
        <v>7</v>
      </c>
      <c r="J9" s="11">
        <v>64</v>
      </c>
      <c r="K9" s="11">
        <f aca="true" t="shared" si="4" ref="K9:K21">J9*0.2</f>
        <v>12.8</v>
      </c>
      <c r="L9" s="11">
        <v>70</v>
      </c>
      <c r="M9" s="11">
        <f aca="true" t="shared" si="5" ref="M9:M21">L9*0.3</f>
        <v>21</v>
      </c>
      <c r="N9" s="11">
        <f>J:J+L:L</f>
        <v>134</v>
      </c>
      <c r="O9" s="11">
        <f>K:K+M:M</f>
        <v>33.8</v>
      </c>
      <c r="P9" s="12">
        <v>78.2</v>
      </c>
      <c r="Q9" s="12">
        <f aca="true" t="shared" si="6" ref="Q9:Q21">P9*0.5</f>
        <v>39.1</v>
      </c>
      <c r="R9" s="12">
        <f aca="true" t="shared" si="7" ref="R9:R21">O9+Q9</f>
        <v>72.9</v>
      </c>
      <c r="S9" s="12">
        <v>1</v>
      </c>
      <c r="T9" s="12" t="s">
        <v>56</v>
      </c>
    </row>
    <row r="10" spans="1:20" s="1" customFormat="1" ht="19.5" customHeight="1">
      <c r="A10" s="6" t="s">
        <v>57</v>
      </c>
      <c r="B10" s="6" t="s">
        <v>58</v>
      </c>
      <c r="C10" s="6" t="s">
        <v>23</v>
      </c>
      <c r="D10" s="6" t="s">
        <v>24</v>
      </c>
      <c r="E10" s="8">
        <v>60120004</v>
      </c>
      <c r="F10" s="6" t="s">
        <v>53</v>
      </c>
      <c r="G10" s="6" t="s">
        <v>54</v>
      </c>
      <c r="H10" s="6" t="s">
        <v>59</v>
      </c>
      <c r="I10" s="10">
        <v>7</v>
      </c>
      <c r="J10" s="11">
        <v>71</v>
      </c>
      <c r="K10" s="11">
        <f t="shared" si="4"/>
        <v>14.200000000000001</v>
      </c>
      <c r="L10" s="11">
        <v>65</v>
      </c>
      <c r="M10" s="11">
        <f t="shared" si="5"/>
        <v>19.5</v>
      </c>
      <c r="N10" s="11">
        <f>J:J+L:L</f>
        <v>136</v>
      </c>
      <c r="O10" s="11">
        <f>K:K+M:M</f>
        <v>33.7</v>
      </c>
      <c r="P10" s="12">
        <v>77.6</v>
      </c>
      <c r="Q10" s="12">
        <f t="shared" si="6"/>
        <v>38.8</v>
      </c>
      <c r="R10" s="12">
        <f t="shared" si="7"/>
        <v>72.5</v>
      </c>
      <c r="S10" s="12">
        <v>2</v>
      </c>
      <c r="T10" s="12" t="s">
        <v>50</v>
      </c>
    </row>
    <row r="11" spans="1:20" s="1" customFormat="1" ht="19.5" customHeight="1">
      <c r="A11" s="6" t="s">
        <v>60</v>
      </c>
      <c r="B11" s="6" t="s">
        <v>61</v>
      </c>
      <c r="C11" s="6" t="s">
        <v>31</v>
      </c>
      <c r="D11" s="6" t="s">
        <v>24</v>
      </c>
      <c r="E11" s="8">
        <v>60120004</v>
      </c>
      <c r="F11" s="6" t="s">
        <v>53</v>
      </c>
      <c r="G11" s="6" t="s">
        <v>54</v>
      </c>
      <c r="H11" s="6" t="s">
        <v>62</v>
      </c>
      <c r="I11" s="10">
        <v>7</v>
      </c>
      <c r="J11" s="11">
        <v>66</v>
      </c>
      <c r="K11" s="11">
        <f t="shared" si="4"/>
        <v>13.200000000000001</v>
      </c>
      <c r="L11" s="11">
        <v>66</v>
      </c>
      <c r="M11" s="11">
        <f t="shared" si="5"/>
        <v>19.8</v>
      </c>
      <c r="N11" s="11">
        <f>J:J+L:L</f>
        <v>132</v>
      </c>
      <c r="O11" s="11">
        <f>K:K+M:M</f>
        <v>33</v>
      </c>
      <c r="P11" s="12">
        <v>79</v>
      </c>
      <c r="Q11" s="12">
        <f t="shared" si="6"/>
        <v>39.5</v>
      </c>
      <c r="R11" s="12">
        <f t="shared" si="7"/>
        <v>72.5</v>
      </c>
      <c r="S11" s="12">
        <v>2</v>
      </c>
      <c r="T11" s="12" t="s">
        <v>28</v>
      </c>
    </row>
    <row r="12" spans="1:20" s="1" customFormat="1" ht="19.5" customHeight="1">
      <c r="A12" s="6" t="s">
        <v>63</v>
      </c>
      <c r="B12" s="6" t="s">
        <v>64</v>
      </c>
      <c r="C12" s="6" t="s">
        <v>23</v>
      </c>
      <c r="D12" s="6" t="s">
        <v>24</v>
      </c>
      <c r="E12" s="8">
        <v>60120004</v>
      </c>
      <c r="F12" s="6" t="s">
        <v>53</v>
      </c>
      <c r="G12" s="6" t="s">
        <v>54</v>
      </c>
      <c r="H12" s="6" t="s">
        <v>65</v>
      </c>
      <c r="I12" s="10">
        <v>7</v>
      </c>
      <c r="J12" s="11">
        <v>78</v>
      </c>
      <c r="K12" s="11">
        <f t="shared" si="4"/>
        <v>15.600000000000001</v>
      </c>
      <c r="L12" s="11">
        <v>57</v>
      </c>
      <c r="M12" s="11">
        <f t="shared" si="5"/>
        <v>17.099999999999998</v>
      </c>
      <c r="N12" s="11">
        <f>J:J+L:L</f>
        <v>135</v>
      </c>
      <c r="O12" s="11">
        <f>K:K+M:M</f>
        <v>32.7</v>
      </c>
      <c r="P12" s="12">
        <v>78.9</v>
      </c>
      <c r="Q12" s="12">
        <f t="shared" si="6"/>
        <v>39.45</v>
      </c>
      <c r="R12" s="12">
        <f t="shared" si="7"/>
        <v>72.15</v>
      </c>
      <c r="S12" s="12">
        <v>4</v>
      </c>
      <c r="T12" s="12" t="s">
        <v>28</v>
      </c>
    </row>
    <row r="13" spans="1:20" s="1" customFormat="1" ht="19.5" customHeight="1">
      <c r="A13" s="6" t="s">
        <v>66</v>
      </c>
      <c r="B13" s="6" t="s">
        <v>67</v>
      </c>
      <c r="C13" s="6" t="s">
        <v>23</v>
      </c>
      <c r="D13" s="6" t="s">
        <v>24</v>
      </c>
      <c r="E13" s="8">
        <v>60120004</v>
      </c>
      <c r="F13" s="6" t="s">
        <v>53</v>
      </c>
      <c r="G13" s="6" t="s">
        <v>54</v>
      </c>
      <c r="H13" s="6" t="s">
        <v>68</v>
      </c>
      <c r="I13" s="10">
        <v>7</v>
      </c>
      <c r="J13" s="11">
        <v>75</v>
      </c>
      <c r="K13" s="11">
        <f t="shared" si="4"/>
        <v>15</v>
      </c>
      <c r="L13" s="11">
        <v>61</v>
      </c>
      <c r="M13" s="11">
        <f t="shared" si="5"/>
        <v>18.3</v>
      </c>
      <c r="N13" s="11">
        <f>J:J+L:L</f>
        <v>136</v>
      </c>
      <c r="O13" s="11">
        <f>K:K+M:M</f>
        <v>33.3</v>
      </c>
      <c r="P13" s="12">
        <v>76.9</v>
      </c>
      <c r="Q13" s="12">
        <f t="shared" si="6"/>
        <v>38.45</v>
      </c>
      <c r="R13" s="12">
        <f t="shared" si="7"/>
        <v>71.75</v>
      </c>
      <c r="S13" s="12">
        <v>5</v>
      </c>
      <c r="T13" s="12" t="s">
        <v>28</v>
      </c>
    </row>
    <row r="14" spans="1:20" s="1" customFormat="1" ht="19.5" customHeight="1">
      <c r="A14" s="6" t="s">
        <v>69</v>
      </c>
      <c r="B14" s="6" t="s">
        <v>70</v>
      </c>
      <c r="C14" s="6" t="s">
        <v>31</v>
      </c>
      <c r="D14" s="6" t="s">
        <v>24</v>
      </c>
      <c r="E14" s="8">
        <v>60120004</v>
      </c>
      <c r="F14" s="6" t="s">
        <v>53</v>
      </c>
      <c r="G14" s="6" t="s">
        <v>54</v>
      </c>
      <c r="H14" s="6" t="s">
        <v>71</v>
      </c>
      <c r="I14" s="10">
        <v>7</v>
      </c>
      <c r="J14" s="11">
        <v>73</v>
      </c>
      <c r="K14" s="11">
        <f t="shared" si="4"/>
        <v>14.600000000000001</v>
      </c>
      <c r="L14" s="11">
        <v>61</v>
      </c>
      <c r="M14" s="11">
        <f t="shared" si="5"/>
        <v>18.3</v>
      </c>
      <c r="N14" s="11">
        <f>J:J+L:L</f>
        <v>134</v>
      </c>
      <c r="O14" s="11">
        <f>K:K+M:M</f>
        <v>32.900000000000006</v>
      </c>
      <c r="P14" s="12">
        <v>77.2</v>
      </c>
      <c r="Q14" s="12">
        <f t="shared" si="6"/>
        <v>38.6</v>
      </c>
      <c r="R14" s="12">
        <f t="shared" si="7"/>
        <v>71.5</v>
      </c>
      <c r="S14" s="12">
        <v>6</v>
      </c>
      <c r="T14" s="12" t="s">
        <v>28</v>
      </c>
    </row>
    <row r="15" spans="1:20" s="1" customFormat="1" ht="19.5" customHeight="1">
      <c r="A15" s="6" t="s">
        <v>72</v>
      </c>
      <c r="B15" s="6" t="s">
        <v>73</v>
      </c>
      <c r="C15" s="6" t="s">
        <v>31</v>
      </c>
      <c r="D15" s="6" t="s">
        <v>74</v>
      </c>
      <c r="E15" s="8">
        <v>60120004</v>
      </c>
      <c r="F15" s="6" t="s">
        <v>53</v>
      </c>
      <c r="G15" s="6" t="s">
        <v>54</v>
      </c>
      <c r="H15" s="6" t="s">
        <v>75</v>
      </c>
      <c r="I15" s="10">
        <v>7</v>
      </c>
      <c r="J15" s="11">
        <v>60</v>
      </c>
      <c r="K15" s="11">
        <f t="shared" si="4"/>
        <v>12</v>
      </c>
      <c r="L15" s="11">
        <v>66</v>
      </c>
      <c r="M15" s="11">
        <f t="shared" si="5"/>
        <v>19.8</v>
      </c>
      <c r="N15" s="11">
        <f>J:J+L:L</f>
        <v>126</v>
      </c>
      <c r="O15" s="11">
        <f>K:K+M:M</f>
        <v>31.8</v>
      </c>
      <c r="P15" s="12">
        <v>79.4</v>
      </c>
      <c r="Q15" s="12">
        <f t="shared" si="6"/>
        <v>39.7</v>
      </c>
      <c r="R15" s="12">
        <f t="shared" si="7"/>
        <v>71.5</v>
      </c>
      <c r="S15" s="12">
        <v>6</v>
      </c>
      <c r="T15" s="12" t="s">
        <v>28</v>
      </c>
    </row>
    <row r="16" spans="1:20" s="1" customFormat="1" ht="19.5" customHeight="1">
      <c r="A16" s="6" t="s">
        <v>76</v>
      </c>
      <c r="B16" s="6" t="s">
        <v>77</v>
      </c>
      <c r="C16" s="6" t="s">
        <v>31</v>
      </c>
      <c r="D16" s="6" t="s">
        <v>24</v>
      </c>
      <c r="E16" s="8">
        <v>60120005</v>
      </c>
      <c r="F16" s="6" t="s">
        <v>39</v>
      </c>
      <c r="G16" s="6" t="s">
        <v>78</v>
      </c>
      <c r="H16" s="6" t="s">
        <v>79</v>
      </c>
      <c r="I16" s="10">
        <v>11</v>
      </c>
      <c r="J16" s="11">
        <v>67</v>
      </c>
      <c r="K16" s="11">
        <f aca="true" t="shared" si="8" ref="K16:K41">J16*0.2</f>
        <v>13.4</v>
      </c>
      <c r="L16" s="11">
        <v>71</v>
      </c>
      <c r="M16" s="11">
        <f aca="true" t="shared" si="9" ref="M16:M41">L16*0.3</f>
        <v>21.3</v>
      </c>
      <c r="N16" s="11">
        <f>J:J+L:L</f>
        <v>138</v>
      </c>
      <c r="O16" s="11">
        <f>K:K+M:M</f>
        <v>34.7</v>
      </c>
      <c r="P16" s="12">
        <v>77.1</v>
      </c>
      <c r="Q16" s="12">
        <f aca="true" t="shared" si="10" ref="Q16:Q41">P16*0.5</f>
        <v>38.55</v>
      </c>
      <c r="R16" s="12">
        <f aca="true" t="shared" si="11" ref="R16:R41">O16+Q16</f>
        <v>73.25</v>
      </c>
      <c r="S16" s="12">
        <v>1</v>
      </c>
      <c r="T16" s="12" t="s">
        <v>28</v>
      </c>
    </row>
    <row r="17" spans="1:20" s="1" customFormat="1" ht="19.5" customHeight="1">
      <c r="A17" s="6" t="s">
        <v>80</v>
      </c>
      <c r="B17" s="6" t="s">
        <v>81</v>
      </c>
      <c r="C17" s="6" t="s">
        <v>31</v>
      </c>
      <c r="D17" s="6" t="s">
        <v>24</v>
      </c>
      <c r="E17" s="8">
        <v>60120005</v>
      </c>
      <c r="F17" s="6" t="s">
        <v>39</v>
      </c>
      <c r="G17" s="6" t="s">
        <v>78</v>
      </c>
      <c r="H17" s="6" t="s">
        <v>82</v>
      </c>
      <c r="I17" s="10">
        <v>11</v>
      </c>
      <c r="J17" s="11">
        <v>69</v>
      </c>
      <c r="K17" s="11">
        <f t="shared" si="8"/>
        <v>13.8</v>
      </c>
      <c r="L17" s="11">
        <v>68</v>
      </c>
      <c r="M17" s="11">
        <f t="shared" si="9"/>
        <v>20.4</v>
      </c>
      <c r="N17" s="11">
        <f>J:J+L:L</f>
        <v>137</v>
      </c>
      <c r="O17" s="11">
        <f>K:K+M:M</f>
        <v>34.2</v>
      </c>
      <c r="P17" s="12">
        <v>77.5</v>
      </c>
      <c r="Q17" s="12">
        <f t="shared" si="10"/>
        <v>38.75</v>
      </c>
      <c r="R17" s="12">
        <f t="shared" si="11"/>
        <v>72.95</v>
      </c>
      <c r="S17" s="12">
        <v>2</v>
      </c>
      <c r="T17" s="12" t="s">
        <v>28</v>
      </c>
    </row>
    <row r="18" spans="1:20" s="1" customFormat="1" ht="19.5" customHeight="1">
      <c r="A18" s="6" t="s">
        <v>83</v>
      </c>
      <c r="B18" s="6" t="s">
        <v>84</v>
      </c>
      <c r="C18" s="6" t="s">
        <v>31</v>
      </c>
      <c r="D18" s="6" t="s">
        <v>24</v>
      </c>
      <c r="E18" s="8">
        <v>60120005</v>
      </c>
      <c r="F18" s="6" t="s">
        <v>39</v>
      </c>
      <c r="G18" s="6" t="s">
        <v>78</v>
      </c>
      <c r="H18" s="6" t="s">
        <v>85</v>
      </c>
      <c r="I18" s="10">
        <v>11</v>
      </c>
      <c r="J18" s="11">
        <v>63</v>
      </c>
      <c r="K18" s="11">
        <f t="shared" si="8"/>
        <v>12.600000000000001</v>
      </c>
      <c r="L18" s="11">
        <v>69</v>
      </c>
      <c r="M18" s="11">
        <f t="shared" si="9"/>
        <v>20.7</v>
      </c>
      <c r="N18" s="11">
        <f>J:J+L:L</f>
        <v>132</v>
      </c>
      <c r="O18" s="11">
        <f>K:K+M:M</f>
        <v>33.3</v>
      </c>
      <c r="P18" s="12">
        <v>78.6</v>
      </c>
      <c r="Q18" s="12">
        <f t="shared" si="10"/>
        <v>39.3</v>
      </c>
      <c r="R18" s="12">
        <f t="shared" si="11"/>
        <v>72.6</v>
      </c>
      <c r="S18" s="12">
        <v>3</v>
      </c>
      <c r="T18" s="12" t="s">
        <v>28</v>
      </c>
    </row>
    <row r="19" spans="1:20" s="1" customFormat="1" ht="19.5" customHeight="1">
      <c r="A19" s="6" t="s">
        <v>86</v>
      </c>
      <c r="B19" s="6" t="s">
        <v>87</v>
      </c>
      <c r="C19" s="6" t="s">
        <v>23</v>
      </c>
      <c r="D19" s="6" t="s">
        <v>24</v>
      </c>
      <c r="E19" s="8">
        <v>60120005</v>
      </c>
      <c r="F19" s="6" t="s">
        <v>39</v>
      </c>
      <c r="G19" s="6" t="s">
        <v>78</v>
      </c>
      <c r="H19" s="6" t="s">
        <v>88</v>
      </c>
      <c r="I19" s="10">
        <v>11</v>
      </c>
      <c r="J19" s="11">
        <v>65</v>
      </c>
      <c r="K19" s="11">
        <f t="shared" si="8"/>
        <v>13</v>
      </c>
      <c r="L19" s="11">
        <v>67</v>
      </c>
      <c r="M19" s="11">
        <f t="shared" si="9"/>
        <v>20.099999999999998</v>
      </c>
      <c r="N19" s="11">
        <f>J:J+L:L</f>
        <v>132</v>
      </c>
      <c r="O19" s="11">
        <f>K:K+M:M</f>
        <v>33.099999999999994</v>
      </c>
      <c r="P19" s="12">
        <v>78.6</v>
      </c>
      <c r="Q19" s="12">
        <f t="shared" si="10"/>
        <v>39.3</v>
      </c>
      <c r="R19" s="12">
        <f t="shared" si="11"/>
        <v>72.39999999999999</v>
      </c>
      <c r="S19" s="12">
        <v>4</v>
      </c>
      <c r="T19" s="12" t="s">
        <v>28</v>
      </c>
    </row>
    <row r="20" spans="1:20" s="1" customFormat="1" ht="19.5" customHeight="1">
      <c r="A20" s="6" t="s">
        <v>89</v>
      </c>
      <c r="B20" s="6" t="s">
        <v>90</v>
      </c>
      <c r="C20" s="6" t="s">
        <v>31</v>
      </c>
      <c r="D20" s="6" t="s">
        <v>24</v>
      </c>
      <c r="E20" s="8">
        <v>60120005</v>
      </c>
      <c r="F20" s="6" t="s">
        <v>39</v>
      </c>
      <c r="G20" s="6" t="s">
        <v>78</v>
      </c>
      <c r="H20" s="6" t="s">
        <v>91</v>
      </c>
      <c r="I20" s="10">
        <v>11</v>
      </c>
      <c r="J20" s="11">
        <v>62</v>
      </c>
      <c r="K20" s="11">
        <f t="shared" si="8"/>
        <v>12.4</v>
      </c>
      <c r="L20" s="11">
        <v>69</v>
      </c>
      <c r="M20" s="11">
        <f t="shared" si="9"/>
        <v>20.7</v>
      </c>
      <c r="N20" s="11">
        <f>J:J+L:L</f>
        <v>131</v>
      </c>
      <c r="O20" s="11">
        <f>K:K+M:M</f>
        <v>33.1</v>
      </c>
      <c r="P20" s="12">
        <v>78.4</v>
      </c>
      <c r="Q20" s="12">
        <f t="shared" si="10"/>
        <v>39.2</v>
      </c>
      <c r="R20" s="12">
        <f t="shared" si="11"/>
        <v>72.30000000000001</v>
      </c>
      <c r="S20" s="12">
        <v>5</v>
      </c>
      <c r="T20" s="12" t="s">
        <v>28</v>
      </c>
    </row>
    <row r="21" spans="1:20" s="1" customFormat="1" ht="19.5" customHeight="1">
      <c r="A21" s="6" t="s">
        <v>92</v>
      </c>
      <c r="B21" s="6" t="s">
        <v>93</v>
      </c>
      <c r="C21" s="6" t="s">
        <v>23</v>
      </c>
      <c r="D21" s="6" t="s">
        <v>24</v>
      </c>
      <c r="E21" s="8">
        <v>60120005</v>
      </c>
      <c r="F21" s="6" t="s">
        <v>39</v>
      </c>
      <c r="G21" s="6" t="s">
        <v>78</v>
      </c>
      <c r="H21" s="6" t="s">
        <v>94</v>
      </c>
      <c r="I21" s="10">
        <v>11</v>
      </c>
      <c r="J21" s="11">
        <v>67</v>
      </c>
      <c r="K21" s="11">
        <f t="shared" si="8"/>
        <v>13.4</v>
      </c>
      <c r="L21" s="11">
        <v>64</v>
      </c>
      <c r="M21" s="11">
        <f t="shared" si="9"/>
        <v>19.2</v>
      </c>
      <c r="N21" s="11">
        <f>J:J+L:L</f>
        <v>131</v>
      </c>
      <c r="O21" s="11">
        <f>K:K+M:M</f>
        <v>32.6</v>
      </c>
      <c r="P21" s="12">
        <v>79</v>
      </c>
      <c r="Q21" s="12">
        <f t="shared" si="10"/>
        <v>39.5</v>
      </c>
      <c r="R21" s="12">
        <f t="shared" si="11"/>
        <v>72.1</v>
      </c>
      <c r="S21" s="12">
        <v>6</v>
      </c>
      <c r="T21" s="12" t="s">
        <v>28</v>
      </c>
    </row>
    <row r="22" spans="1:20" s="1" customFormat="1" ht="19.5" customHeight="1">
      <c r="A22" s="6" t="s">
        <v>95</v>
      </c>
      <c r="B22" s="6" t="s">
        <v>96</v>
      </c>
      <c r="C22" s="6" t="s">
        <v>31</v>
      </c>
      <c r="D22" s="6" t="s">
        <v>24</v>
      </c>
      <c r="E22" s="8">
        <v>60120005</v>
      </c>
      <c r="F22" s="6" t="s">
        <v>39</v>
      </c>
      <c r="G22" s="6" t="s">
        <v>78</v>
      </c>
      <c r="H22" s="6" t="s">
        <v>97</v>
      </c>
      <c r="I22" s="10">
        <v>11</v>
      </c>
      <c r="J22" s="11">
        <v>61</v>
      </c>
      <c r="K22" s="11">
        <f t="shared" si="8"/>
        <v>12.200000000000001</v>
      </c>
      <c r="L22" s="11">
        <v>68</v>
      </c>
      <c r="M22" s="11">
        <f t="shared" si="9"/>
        <v>20.4</v>
      </c>
      <c r="N22" s="11">
        <f>J:J+L:L</f>
        <v>129</v>
      </c>
      <c r="O22" s="11">
        <f>K:K+M:M</f>
        <v>32.6</v>
      </c>
      <c r="P22" s="12">
        <v>79</v>
      </c>
      <c r="Q22" s="12">
        <f t="shared" si="10"/>
        <v>39.5</v>
      </c>
      <c r="R22" s="12">
        <f t="shared" si="11"/>
        <v>72.1</v>
      </c>
      <c r="S22" s="12">
        <v>6</v>
      </c>
      <c r="T22" s="12" t="s">
        <v>28</v>
      </c>
    </row>
    <row r="23" spans="1:20" s="1" customFormat="1" ht="19.5" customHeight="1">
      <c r="A23" s="6" t="s">
        <v>98</v>
      </c>
      <c r="B23" s="6" t="s">
        <v>99</v>
      </c>
      <c r="C23" s="6" t="s">
        <v>31</v>
      </c>
      <c r="D23" s="6" t="s">
        <v>24</v>
      </c>
      <c r="E23" s="8">
        <v>60120005</v>
      </c>
      <c r="F23" s="6" t="s">
        <v>39</v>
      </c>
      <c r="G23" s="6" t="s">
        <v>78</v>
      </c>
      <c r="H23" s="6" t="s">
        <v>100</v>
      </c>
      <c r="I23" s="10">
        <v>11</v>
      </c>
      <c r="J23" s="11">
        <v>65</v>
      </c>
      <c r="K23" s="11">
        <f t="shared" si="8"/>
        <v>13</v>
      </c>
      <c r="L23" s="11">
        <v>65</v>
      </c>
      <c r="M23" s="11">
        <f t="shared" si="9"/>
        <v>19.5</v>
      </c>
      <c r="N23" s="11">
        <f>J:J+L:L</f>
        <v>130</v>
      </c>
      <c r="O23" s="11">
        <f>K:K+M:M</f>
        <v>32.5</v>
      </c>
      <c r="P23" s="12">
        <v>78.9</v>
      </c>
      <c r="Q23" s="12">
        <f t="shared" si="10"/>
        <v>39.45</v>
      </c>
      <c r="R23" s="12">
        <f t="shared" si="11"/>
        <v>71.95</v>
      </c>
      <c r="S23" s="12">
        <v>8</v>
      </c>
      <c r="T23" s="12" t="s">
        <v>28</v>
      </c>
    </row>
    <row r="24" spans="1:20" s="1" customFormat="1" ht="19.5" customHeight="1">
      <c r="A24" s="6" t="s">
        <v>101</v>
      </c>
      <c r="B24" s="6" t="s">
        <v>102</v>
      </c>
      <c r="C24" s="6" t="s">
        <v>31</v>
      </c>
      <c r="D24" s="6" t="s">
        <v>24</v>
      </c>
      <c r="E24" s="8">
        <v>60120005</v>
      </c>
      <c r="F24" s="6" t="s">
        <v>39</v>
      </c>
      <c r="G24" s="6" t="s">
        <v>78</v>
      </c>
      <c r="H24" s="6" t="s">
        <v>103</v>
      </c>
      <c r="I24" s="10">
        <v>11</v>
      </c>
      <c r="J24" s="11">
        <v>62</v>
      </c>
      <c r="K24" s="11">
        <f t="shared" si="8"/>
        <v>12.4</v>
      </c>
      <c r="L24" s="11">
        <v>66</v>
      </c>
      <c r="M24" s="11">
        <f t="shared" si="9"/>
        <v>19.8</v>
      </c>
      <c r="N24" s="11">
        <f>J:J+L:L</f>
        <v>128</v>
      </c>
      <c r="O24" s="11">
        <f>K:K+M:M</f>
        <v>32.2</v>
      </c>
      <c r="P24" s="12">
        <v>79.2</v>
      </c>
      <c r="Q24" s="12">
        <f t="shared" si="10"/>
        <v>39.6</v>
      </c>
      <c r="R24" s="12">
        <f t="shared" si="11"/>
        <v>71.80000000000001</v>
      </c>
      <c r="S24" s="12">
        <v>9</v>
      </c>
      <c r="T24" s="12" t="s">
        <v>28</v>
      </c>
    </row>
    <row r="25" spans="1:20" s="1" customFormat="1" ht="19.5" customHeight="1">
      <c r="A25" s="6" t="s">
        <v>104</v>
      </c>
      <c r="B25" s="6" t="s">
        <v>105</v>
      </c>
      <c r="C25" s="6" t="s">
        <v>31</v>
      </c>
      <c r="D25" s="6" t="s">
        <v>24</v>
      </c>
      <c r="E25" s="8">
        <v>60120005</v>
      </c>
      <c r="F25" s="6" t="s">
        <v>39</v>
      </c>
      <c r="G25" s="6" t="s">
        <v>78</v>
      </c>
      <c r="H25" s="6" t="s">
        <v>106</v>
      </c>
      <c r="I25" s="10">
        <v>11</v>
      </c>
      <c r="J25" s="11">
        <v>72</v>
      </c>
      <c r="K25" s="11">
        <f t="shared" si="8"/>
        <v>14.4</v>
      </c>
      <c r="L25" s="11">
        <v>58</v>
      </c>
      <c r="M25" s="11">
        <f t="shared" si="9"/>
        <v>17.4</v>
      </c>
      <c r="N25" s="11">
        <f>J:J+L:L</f>
        <v>130</v>
      </c>
      <c r="O25" s="11">
        <f>K:K+M:M</f>
        <v>31.799999999999997</v>
      </c>
      <c r="P25" s="12">
        <v>78.7</v>
      </c>
      <c r="Q25" s="12">
        <f t="shared" si="10"/>
        <v>39.35</v>
      </c>
      <c r="R25" s="12">
        <f t="shared" si="11"/>
        <v>71.15</v>
      </c>
      <c r="S25" s="12">
        <v>10</v>
      </c>
      <c r="T25" s="12" t="s">
        <v>28</v>
      </c>
    </row>
    <row r="26" spans="1:20" s="1" customFormat="1" ht="19.5" customHeight="1">
      <c r="A26" s="6" t="s">
        <v>107</v>
      </c>
      <c r="B26" s="6" t="s">
        <v>108</v>
      </c>
      <c r="C26" s="6" t="s">
        <v>31</v>
      </c>
      <c r="D26" s="6" t="s">
        <v>24</v>
      </c>
      <c r="E26" s="8">
        <v>60120005</v>
      </c>
      <c r="F26" s="6" t="s">
        <v>39</v>
      </c>
      <c r="G26" s="6" t="s">
        <v>78</v>
      </c>
      <c r="H26" s="6" t="s">
        <v>109</v>
      </c>
      <c r="I26" s="10">
        <v>11</v>
      </c>
      <c r="J26" s="11">
        <v>58</v>
      </c>
      <c r="K26" s="11">
        <f t="shared" si="8"/>
        <v>11.600000000000001</v>
      </c>
      <c r="L26" s="11">
        <v>65</v>
      </c>
      <c r="M26" s="11">
        <f t="shared" si="9"/>
        <v>19.5</v>
      </c>
      <c r="N26" s="11">
        <f>J:J+L:L</f>
        <v>123</v>
      </c>
      <c r="O26" s="11">
        <f>K:K+M:M</f>
        <v>31.1</v>
      </c>
      <c r="P26" s="12">
        <v>79.6</v>
      </c>
      <c r="Q26" s="12">
        <f t="shared" si="10"/>
        <v>39.8</v>
      </c>
      <c r="R26" s="12">
        <f t="shared" si="11"/>
        <v>70.9</v>
      </c>
      <c r="S26" s="12">
        <v>11</v>
      </c>
      <c r="T26" s="12" t="s">
        <v>28</v>
      </c>
    </row>
    <row r="27" spans="1:20" s="1" customFormat="1" ht="19.5" customHeight="1">
      <c r="A27" s="6" t="s">
        <v>110</v>
      </c>
      <c r="B27" s="6" t="s">
        <v>111</v>
      </c>
      <c r="C27" s="6" t="s">
        <v>31</v>
      </c>
      <c r="D27" s="6" t="s">
        <v>24</v>
      </c>
      <c r="E27" s="8">
        <v>60120006</v>
      </c>
      <c r="F27" s="6" t="s">
        <v>112</v>
      </c>
      <c r="G27" s="6" t="s">
        <v>113</v>
      </c>
      <c r="H27" s="6" t="s">
        <v>114</v>
      </c>
      <c r="I27" s="10">
        <v>10</v>
      </c>
      <c r="J27" s="11">
        <v>72</v>
      </c>
      <c r="K27" s="11">
        <f t="shared" si="8"/>
        <v>14.4</v>
      </c>
      <c r="L27" s="11">
        <v>70</v>
      </c>
      <c r="M27" s="11">
        <f t="shared" si="9"/>
        <v>21</v>
      </c>
      <c r="N27" s="11">
        <f>J:J+L:L</f>
        <v>142</v>
      </c>
      <c r="O27" s="11">
        <f>K:K+M:M</f>
        <v>35.4</v>
      </c>
      <c r="P27" s="12">
        <v>76.5</v>
      </c>
      <c r="Q27" s="12">
        <f t="shared" si="10"/>
        <v>38.25</v>
      </c>
      <c r="R27" s="12">
        <f t="shared" si="11"/>
        <v>73.65</v>
      </c>
      <c r="S27" s="12">
        <v>1</v>
      </c>
      <c r="T27" s="12" t="s">
        <v>28</v>
      </c>
    </row>
    <row r="28" spans="1:20" s="1" customFormat="1" ht="19.5" customHeight="1">
      <c r="A28" s="6" t="s">
        <v>115</v>
      </c>
      <c r="B28" s="6" t="s">
        <v>116</v>
      </c>
      <c r="C28" s="6" t="s">
        <v>31</v>
      </c>
      <c r="D28" s="6" t="s">
        <v>24</v>
      </c>
      <c r="E28" s="8">
        <v>60120006</v>
      </c>
      <c r="F28" s="6" t="s">
        <v>112</v>
      </c>
      <c r="G28" s="6" t="s">
        <v>113</v>
      </c>
      <c r="H28" s="6" t="s">
        <v>117</v>
      </c>
      <c r="I28" s="10">
        <v>10</v>
      </c>
      <c r="J28" s="11">
        <v>59</v>
      </c>
      <c r="K28" s="11">
        <f t="shared" si="8"/>
        <v>11.8</v>
      </c>
      <c r="L28" s="11">
        <v>73</v>
      </c>
      <c r="M28" s="11">
        <f t="shared" si="9"/>
        <v>21.9</v>
      </c>
      <c r="N28" s="11">
        <f>J:J+L:L</f>
        <v>132</v>
      </c>
      <c r="O28" s="11">
        <f>K:K+M:M</f>
        <v>33.7</v>
      </c>
      <c r="P28" s="12">
        <v>78.1</v>
      </c>
      <c r="Q28" s="12">
        <f t="shared" si="10"/>
        <v>39.05</v>
      </c>
      <c r="R28" s="12">
        <f t="shared" si="11"/>
        <v>72.75</v>
      </c>
      <c r="S28" s="12">
        <v>2</v>
      </c>
      <c r="T28" s="12" t="s">
        <v>28</v>
      </c>
    </row>
    <row r="29" spans="1:20" s="1" customFormat="1" ht="19.5" customHeight="1">
      <c r="A29" s="6" t="s">
        <v>118</v>
      </c>
      <c r="B29" s="6" t="s">
        <v>119</v>
      </c>
      <c r="C29" s="6" t="s">
        <v>23</v>
      </c>
      <c r="D29" s="6" t="s">
        <v>24</v>
      </c>
      <c r="E29" s="8">
        <v>60120006</v>
      </c>
      <c r="F29" s="6" t="s">
        <v>112</v>
      </c>
      <c r="G29" s="6" t="s">
        <v>113</v>
      </c>
      <c r="H29" s="6" t="s">
        <v>120</v>
      </c>
      <c r="I29" s="10">
        <v>10</v>
      </c>
      <c r="J29" s="11">
        <v>68</v>
      </c>
      <c r="K29" s="11">
        <f t="shared" si="8"/>
        <v>13.600000000000001</v>
      </c>
      <c r="L29" s="11">
        <v>63</v>
      </c>
      <c r="M29" s="11">
        <f t="shared" si="9"/>
        <v>18.9</v>
      </c>
      <c r="N29" s="11">
        <f>J:J+L:L</f>
        <v>131</v>
      </c>
      <c r="O29" s="11">
        <f>K:K+M:M</f>
        <v>32.5</v>
      </c>
      <c r="P29" s="12">
        <v>80.2</v>
      </c>
      <c r="Q29" s="12">
        <f t="shared" si="10"/>
        <v>40.1</v>
      </c>
      <c r="R29" s="12">
        <f t="shared" si="11"/>
        <v>72.6</v>
      </c>
      <c r="S29" s="12">
        <v>3</v>
      </c>
      <c r="T29" s="12" t="s">
        <v>28</v>
      </c>
    </row>
    <row r="30" spans="1:20" s="1" customFormat="1" ht="19.5" customHeight="1">
      <c r="A30" s="6" t="s">
        <v>121</v>
      </c>
      <c r="B30" s="6" t="s">
        <v>122</v>
      </c>
      <c r="C30" s="6" t="s">
        <v>31</v>
      </c>
      <c r="D30" s="6" t="s">
        <v>24</v>
      </c>
      <c r="E30" s="8">
        <v>60120006</v>
      </c>
      <c r="F30" s="6" t="s">
        <v>112</v>
      </c>
      <c r="G30" s="6" t="s">
        <v>113</v>
      </c>
      <c r="H30" s="6" t="s">
        <v>123</v>
      </c>
      <c r="I30" s="10">
        <v>10</v>
      </c>
      <c r="J30" s="11">
        <v>64</v>
      </c>
      <c r="K30" s="11">
        <f t="shared" si="8"/>
        <v>12.8</v>
      </c>
      <c r="L30" s="11">
        <v>71</v>
      </c>
      <c r="M30" s="11">
        <f t="shared" si="9"/>
        <v>21.3</v>
      </c>
      <c r="N30" s="11">
        <f>J:J+L:L</f>
        <v>135</v>
      </c>
      <c r="O30" s="11">
        <f>K:K+M:M</f>
        <v>34.1</v>
      </c>
      <c r="P30" s="12">
        <v>76.1</v>
      </c>
      <c r="Q30" s="12">
        <f t="shared" si="10"/>
        <v>38.05</v>
      </c>
      <c r="R30" s="12">
        <f t="shared" si="11"/>
        <v>72.15</v>
      </c>
      <c r="S30" s="12">
        <v>4</v>
      </c>
      <c r="T30" s="12" t="s">
        <v>28</v>
      </c>
    </row>
    <row r="31" spans="1:20" s="1" customFormat="1" ht="19.5" customHeight="1">
      <c r="A31" s="6" t="s">
        <v>124</v>
      </c>
      <c r="B31" s="6" t="s">
        <v>125</v>
      </c>
      <c r="C31" s="6" t="s">
        <v>23</v>
      </c>
      <c r="D31" s="6" t="s">
        <v>24</v>
      </c>
      <c r="E31" s="8">
        <v>60120006</v>
      </c>
      <c r="F31" s="6" t="s">
        <v>112</v>
      </c>
      <c r="G31" s="6" t="s">
        <v>113</v>
      </c>
      <c r="H31" s="6" t="s">
        <v>126</v>
      </c>
      <c r="I31" s="10">
        <v>10</v>
      </c>
      <c r="J31" s="11">
        <v>62</v>
      </c>
      <c r="K31" s="11">
        <f t="shared" si="8"/>
        <v>12.4</v>
      </c>
      <c r="L31" s="11">
        <v>65</v>
      </c>
      <c r="M31" s="11">
        <f t="shared" si="9"/>
        <v>19.5</v>
      </c>
      <c r="N31" s="11">
        <f>J:J+L:L</f>
        <v>127</v>
      </c>
      <c r="O31" s="11">
        <f>K:K+M:M</f>
        <v>31.9</v>
      </c>
      <c r="P31" s="12">
        <v>80.2</v>
      </c>
      <c r="Q31" s="12">
        <f t="shared" si="10"/>
        <v>40.1</v>
      </c>
      <c r="R31" s="12">
        <f t="shared" si="11"/>
        <v>72</v>
      </c>
      <c r="S31" s="12">
        <v>5</v>
      </c>
      <c r="T31" s="12" t="s">
        <v>28</v>
      </c>
    </row>
    <row r="32" spans="1:20" s="1" customFormat="1" ht="19.5" customHeight="1">
      <c r="A32" s="6" t="s">
        <v>127</v>
      </c>
      <c r="B32" s="6" t="s">
        <v>128</v>
      </c>
      <c r="C32" s="6" t="s">
        <v>31</v>
      </c>
      <c r="D32" s="6" t="s">
        <v>24</v>
      </c>
      <c r="E32" s="8">
        <v>60120006</v>
      </c>
      <c r="F32" s="6" t="s">
        <v>112</v>
      </c>
      <c r="G32" s="6" t="s">
        <v>113</v>
      </c>
      <c r="H32" s="6" t="s">
        <v>129</v>
      </c>
      <c r="I32" s="10">
        <v>10</v>
      </c>
      <c r="J32" s="11">
        <v>63</v>
      </c>
      <c r="K32" s="11">
        <f t="shared" si="8"/>
        <v>12.600000000000001</v>
      </c>
      <c r="L32" s="11">
        <v>69</v>
      </c>
      <c r="M32" s="11">
        <f t="shared" si="9"/>
        <v>20.7</v>
      </c>
      <c r="N32" s="11">
        <f>J:J+L:L</f>
        <v>132</v>
      </c>
      <c r="O32" s="11">
        <f>K:K+M:M</f>
        <v>33.3</v>
      </c>
      <c r="P32" s="12">
        <v>76.9</v>
      </c>
      <c r="Q32" s="12">
        <f t="shared" si="10"/>
        <v>38.45</v>
      </c>
      <c r="R32" s="12">
        <f t="shared" si="11"/>
        <v>71.75</v>
      </c>
      <c r="S32" s="12">
        <v>6</v>
      </c>
      <c r="T32" s="12" t="s">
        <v>28</v>
      </c>
    </row>
    <row r="33" spans="1:20" s="1" customFormat="1" ht="19.5" customHeight="1">
      <c r="A33" s="6" t="s">
        <v>130</v>
      </c>
      <c r="B33" s="6" t="s">
        <v>131</v>
      </c>
      <c r="C33" s="6" t="s">
        <v>31</v>
      </c>
      <c r="D33" s="6" t="s">
        <v>24</v>
      </c>
      <c r="E33" s="8">
        <v>60120006</v>
      </c>
      <c r="F33" s="6" t="s">
        <v>112</v>
      </c>
      <c r="G33" s="6" t="s">
        <v>113</v>
      </c>
      <c r="H33" s="6" t="s">
        <v>132</v>
      </c>
      <c r="I33" s="10">
        <v>10</v>
      </c>
      <c r="J33" s="11">
        <v>67</v>
      </c>
      <c r="K33" s="11">
        <f t="shared" si="8"/>
        <v>13.4</v>
      </c>
      <c r="L33" s="11">
        <v>60</v>
      </c>
      <c r="M33" s="11">
        <f t="shared" si="9"/>
        <v>18</v>
      </c>
      <c r="N33" s="11">
        <f>J:J+L:L</f>
        <v>127</v>
      </c>
      <c r="O33" s="11">
        <f>K:K+M:M</f>
        <v>31.4</v>
      </c>
      <c r="P33" s="12">
        <v>80</v>
      </c>
      <c r="Q33" s="12">
        <f t="shared" si="10"/>
        <v>40</v>
      </c>
      <c r="R33" s="12">
        <f t="shared" si="11"/>
        <v>71.4</v>
      </c>
      <c r="S33" s="12">
        <v>7</v>
      </c>
      <c r="T33" s="12" t="s">
        <v>28</v>
      </c>
    </row>
    <row r="34" spans="1:20" s="1" customFormat="1" ht="19.5" customHeight="1">
      <c r="A34" s="6" t="s">
        <v>133</v>
      </c>
      <c r="B34" s="6" t="s">
        <v>134</v>
      </c>
      <c r="C34" s="6" t="s">
        <v>31</v>
      </c>
      <c r="D34" s="6" t="s">
        <v>24</v>
      </c>
      <c r="E34" s="8">
        <v>60120006</v>
      </c>
      <c r="F34" s="6" t="s">
        <v>112</v>
      </c>
      <c r="G34" s="6" t="s">
        <v>113</v>
      </c>
      <c r="H34" s="6" t="s">
        <v>135</v>
      </c>
      <c r="I34" s="10">
        <v>10</v>
      </c>
      <c r="J34" s="11">
        <v>76</v>
      </c>
      <c r="K34" s="11">
        <f t="shared" si="8"/>
        <v>15.200000000000001</v>
      </c>
      <c r="L34" s="11">
        <v>58</v>
      </c>
      <c r="M34" s="11">
        <f t="shared" si="9"/>
        <v>17.4</v>
      </c>
      <c r="N34" s="11">
        <f>J:J+L:L</f>
        <v>134</v>
      </c>
      <c r="O34" s="11">
        <f>K:K+M:M</f>
        <v>32.6</v>
      </c>
      <c r="P34" s="12">
        <v>77.3</v>
      </c>
      <c r="Q34" s="12">
        <f t="shared" si="10"/>
        <v>38.65</v>
      </c>
      <c r="R34" s="12">
        <f t="shared" si="11"/>
        <v>71.25</v>
      </c>
      <c r="S34" s="12">
        <v>8</v>
      </c>
      <c r="T34" s="12" t="s">
        <v>28</v>
      </c>
    </row>
    <row r="35" spans="1:20" s="1" customFormat="1" ht="19.5" customHeight="1">
      <c r="A35" s="6" t="s">
        <v>136</v>
      </c>
      <c r="B35" s="6" t="s">
        <v>137</v>
      </c>
      <c r="C35" s="6" t="s">
        <v>31</v>
      </c>
      <c r="D35" s="6" t="s">
        <v>24</v>
      </c>
      <c r="E35" s="8">
        <v>60120006</v>
      </c>
      <c r="F35" s="6" t="s">
        <v>112</v>
      </c>
      <c r="G35" s="6" t="s">
        <v>113</v>
      </c>
      <c r="H35" s="6" t="s">
        <v>138</v>
      </c>
      <c r="I35" s="10">
        <v>10</v>
      </c>
      <c r="J35" s="11">
        <v>59</v>
      </c>
      <c r="K35" s="11">
        <f t="shared" si="8"/>
        <v>11.8</v>
      </c>
      <c r="L35" s="11">
        <v>72</v>
      </c>
      <c r="M35" s="11">
        <f t="shared" si="9"/>
        <v>21.599999999999998</v>
      </c>
      <c r="N35" s="11">
        <f>J:J+L:L</f>
        <v>131</v>
      </c>
      <c r="O35" s="11">
        <f>K:K+M:M</f>
        <v>33.4</v>
      </c>
      <c r="P35" s="12">
        <v>75.6</v>
      </c>
      <c r="Q35" s="12">
        <f t="shared" si="10"/>
        <v>37.8</v>
      </c>
      <c r="R35" s="12">
        <f t="shared" si="11"/>
        <v>71.19999999999999</v>
      </c>
      <c r="S35" s="12">
        <v>9</v>
      </c>
      <c r="T35" s="12" t="s">
        <v>28</v>
      </c>
    </row>
    <row r="36" spans="1:20" s="1" customFormat="1" ht="19.5" customHeight="1">
      <c r="A36" s="6" t="s">
        <v>139</v>
      </c>
      <c r="B36" s="6" t="s">
        <v>140</v>
      </c>
      <c r="C36" s="6" t="s">
        <v>31</v>
      </c>
      <c r="D36" s="6" t="s">
        <v>24</v>
      </c>
      <c r="E36" s="8">
        <v>60120006</v>
      </c>
      <c r="F36" s="6" t="s">
        <v>112</v>
      </c>
      <c r="G36" s="6" t="s">
        <v>113</v>
      </c>
      <c r="H36" s="6" t="s">
        <v>141</v>
      </c>
      <c r="I36" s="10">
        <v>10</v>
      </c>
      <c r="J36" s="11">
        <v>74</v>
      </c>
      <c r="K36" s="11">
        <f t="shared" si="8"/>
        <v>14.8</v>
      </c>
      <c r="L36" s="11">
        <v>57</v>
      </c>
      <c r="M36" s="11">
        <f t="shared" si="9"/>
        <v>17.099999999999998</v>
      </c>
      <c r="N36" s="11">
        <f>J:J+L:L</f>
        <v>131</v>
      </c>
      <c r="O36" s="11">
        <f>K:K+M:M</f>
        <v>31.9</v>
      </c>
      <c r="P36" s="12">
        <v>78.1</v>
      </c>
      <c r="Q36" s="12">
        <f t="shared" si="10"/>
        <v>39.05</v>
      </c>
      <c r="R36" s="12">
        <f t="shared" si="11"/>
        <v>70.94999999999999</v>
      </c>
      <c r="S36" s="12">
        <v>10</v>
      </c>
      <c r="T36" s="12" t="s">
        <v>28</v>
      </c>
    </row>
    <row r="37" spans="1:20" s="1" customFormat="1" ht="19.5" customHeight="1">
      <c r="A37" s="6" t="s">
        <v>142</v>
      </c>
      <c r="B37" s="6" t="s">
        <v>143</v>
      </c>
      <c r="C37" s="6" t="s">
        <v>31</v>
      </c>
      <c r="D37" s="6" t="s">
        <v>24</v>
      </c>
      <c r="E37" s="8">
        <v>60120007</v>
      </c>
      <c r="F37" s="6" t="s">
        <v>144</v>
      </c>
      <c r="G37" s="6" t="s">
        <v>145</v>
      </c>
      <c r="H37" s="6" t="s">
        <v>146</v>
      </c>
      <c r="I37" s="10">
        <v>5</v>
      </c>
      <c r="J37" s="11">
        <v>69</v>
      </c>
      <c r="K37" s="11">
        <f t="shared" si="8"/>
        <v>13.8</v>
      </c>
      <c r="L37" s="11">
        <v>71</v>
      </c>
      <c r="M37" s="11">
        <f t="shared" si="9"/>
        <v>21.3</v>
      </c>
      <c r="N37" s="11">
        <f>J:J+L:L</f>
        <v>140</v>
      </c>
      <c r="O37" s="11">
        <f>K:K+M:M</f>
        <v>35.1</v>
      </c>
      <c r="P37" s="12">
        <v>73</v>
      </c>
      <c r="Q37" s="12">
        <f t="shared" si="10"/>
        <v>36.5</v>
      </c>
      <c r="R37" s="12">
        <f t="shared" si="11"/>
        <v>71.6</v>
      </c>
      <c r="S37" s="12">
        <v>1</v>
      </c>
      <c r="T37" s="12" t="s">
        <v>28</v>
      </c>
    </row>
    <row r="38" spans="1:20" s="1" customFormat="1" ht="19.5" customHeight="1">
      <c r="A38" s="6" t="s">
        <v>147</v>
      </c>
      <c r="B38" s="6" t="s">
        <v>148</v>
      </c>
      <c r="C38" s="6" t="s">
        <v>31</v>
      </c>
      <c r="D38" s="6" t="s">
        <v>149</v>
      </c>
      <c r="E38" s="8">
        <v>60120007</v>
      </c>
      <c r="F38" s="6" t="s">
        <v>144</v>
      </c>
      <c r="G38" s="6" t="s">
        <v>145</v>
      </c>
      <c r="H38" s="6" t="s">
        <v>150</v>
      </c>
      <c r="I38" s="10">
        <v>5</v>
      </c>
      <c r="J38" s="11">
        <v>60</v>
      </c>
      <c r="K38" s="11">
        <f t="shared" si="8"/>
        <v>12</v>
      </c>
      <c r="L38" s="11">
        <v>73</v>
      </c>
      <c r="M38" s="11">
        <f t="shared" si="9"/>
        <v>21.9</v>
      </c>
      <c r="N38" s="11">
        <f>J:J+L:L</f>
        <v>133</v>
      </c>
      <c r="O38" s="11">
        <f>K:K+M:M</f>
        <v>33.9</v>
      </c>
      <c r="P38" s="12">
        <v>75.2</v>
      </c>
      <c r="Q38" s="12">
        <f t="shared" si="10"/>
        <v>37.6</v>
      </c>
      <c r="R38" s="12">
        <f t="shared" si="11"/>
        <v>71.5</v>
      </c>
      <c r="S38" s="12">
        <v>2</v>
      </c>
      <c r="T38" s="12" t="s">
        <v>28</v>
      </c>
    </row>
    <row r="39" spans="1:20" s="1" customFormat="1" ht="19.5" customHeight="1">
      <c r="A39" s="6" t="s">
        <v>151</v>
      </c>
      <c r="B39" s="6" t="s">
        <v>152</v>
      </c>
      <c r="C39" s="6" t="s">
        <v>31</v>
      </c>
      <c r="D39" s="6" t="s">
        <v>24</v>
      </c>
      <c r="E39" s="8">
        <v>60120007</v>
      </c>
      <c r="F39" s="6" t="s">
        <v>144</v>
      </c>
      <c r="G39" s="6" t="s">
        <v>145</v>
      </c>
      <c r="H39" s="6" t="s">
        <v>153</v>
      </c>
      <c r="I39" s="10">
        <v>5</v>
      </c>
      <c r="J39" s="11">
        <v>63</v>
      </c>
      <c r="K39" s="11">
        <f t="shared" si="8"/>
        <v>12.600000000000001</v>
      </c>
      <c r="L39" s="11">
        <v>65</v>
      </c>
      <c r="M39" s="11">
        <f t="shared" si="9"/>
        <v>19.5</v>
      </c>
      <c r="N39" s="11">
        <f>J:J+L:L</f>
        <v>128</v>
      </c>
      <c r="O39" s="11">
        <f>K:K+M:M</f>
        <v>32.1</v>
      </c>
      <c r="P39" s="12">
        <v>77.3</v>
      </c>
      <c r="Q39" s="12">
        <f t="shared" si="10"/>
        <v>38.65</v>
      </c>
      <c r="R39" s="12">
        <f t="shared" si="11"/>
        <v>70.75</v>
      </c>
      <c r="S39" s="12">
        <v>3</v>
      </c>
      <c r="T39" s="12" t="s">
        <v>28</v>
      </c>
    </row>
    <row r="40" spans="1:20" s="1" customFormat="1" ht="19.5" customHeight="1">
      <c r="A40" s="6" t="s">
        <v>154</v>
      </c>
      <c r="B40" s="6" t="s">
        <v>155</v>
      </c>
      <c r="C40" s="6" t="s">
        <v>31</v>
      </c>
      <c r="D40" s="6" t="s">
        <v>24</v>
      </c>
      <c r="E40" s="8">
        <v>60120007</v>
      </c>
      <c r="F40" s="6" t="s">
        <v>144</v>
      </c>
      <c r="G40" s="6" t="s">
        <v>145</v>
      </c>
      <c r="H40" s="6" t="s">
        <v>156</v>
      </c>
      <c r="I40" s="10">
        <v>5</v>
      </c>
      <c r="J40" s="11">
        <v>63</v>
      </c>
      <c r="K40" s="11">
        <f t="shared" si="8"/>
        <v>12.600000000000001</v>
      </c>
      <c r="L40" s="11">
        <v>59</v>
      </c>
      <c r="M40" s="11">
        <f t="shared" si="9"/>
        <v>17.7</v>
      </c>
      <c r="N40" s="11">
        <f>J:J+L:L</f>
        <v>122</v>
      </c>
      <c r="O40" s="11">
        <f>K:K+M:M</f>
        <v>30.3</v>
      </c>
      <c r="P40" s="12">
        <v>79.7</v>
      </c>
      <c r="Q40" s="12">
        <f t="shared" si="10"/>
        <v>39.85</v>
      </c>
      <c r="R40" s="12">
        <f t="shared" si="11"/>
        <v>70.15</v>
      </c>
      <c r="S40" s="12">
        <v>4</v>
      </c>
      <c r="T40" s="12" t="s">
        <v>28</v>
      </c>
    </row>
    <row r="41" spans="1:20" s="1" customFormat="1" ht="19.5" customHeight="1">
      <c r="A41" s="6" t="s">
        <v>157</v>
      </c>
      <c r="B41" s="6" t="s">
        <v>158</v>
      </c>
      <c r="C41" s="6" t="s">
        <v>31</v>
      </c>
      <c r="D41" s="6" t="s">
        <v>24</v>
      </c>
      <c r="E41" s="8">
        <v>60120007</v>
      </c>
      <c r="F41" s="6" t="s">
        <v>144</v>
      </c>
      <c r="G41" s="6" t="s">
        <v>145</v>
      </c>
      <c r="H41" s="6" t="s">
        <v>159</v>
      </c>
      <c r="I41" s="10">
        <v>5</v>
      </c>
      <c r="J41" s="11">
        <v>71</v>
      </c>
      <c r="K41" s="11">
        <f t="shared" si="8"/>
        <v>14.200000000000001</v>
      </c>
      <c r="L41" s="11">
        <v>64</v>
      </c>
      <c r="M41" s="11">
        <f t="shared" si="9"/>
        <v>19.2</v>
      </c>
      <c r="N41" s="11">
        <f>J:J+L:L</f>
        <v>135</v>
      </c>
      <c r="O41" s="11">
        <f>K:K+M:M</f>
        <v>33.4</v>
      </c>
      <c r="P41" s="12">
        <v>73.4</v>
      </c>
      <c r="Q41" s="12">
        <f t="shared" si="10"/>
        <v>36.7</v>
      </c>
      <c r="R41" s="12">
        <f t="shared" si="11"/>
        <v>70.1</v>
      </c>
      <c r="S41" s="12">
        <v>5</v>
      </c>
      <c r="T41" s="12" t="s">
        <v>160</v>
      </c>
    </row>
    <row r="42" spans="1:20" s="1" customFormat="1" ht="19.5" customHeight="1">
      <c r="A42" s="6" t="s">
        <v>161</v>
      </c>
      <c r="B42" s="6" t="s">
        <v>162</v>
      </c>
      <c r="C42" s="6" t="s">
        <v>23</v>
      </c>
      <c r="D42" s="6" t="s">
        <v>24</v>
      </c>
      <c r="E42" s="8">
        <v>60120008</v>
      </c>
      <c r="F42" s="6" t="s">
        <v>163</v>
      </c>
      <c r="G42" s="6" t="s">
        <v>164</v>
      </c>
      <c r="H42" s="6" t="s">
        <v>165</v>
      </c>
      <c r="I42" s="10">
        <v>13</v>
      </c>
      <c r="J42" s="11">
        <v>72</v>
      </c>
      <c r="K42" s="11">
        <f aca="true" t="shared" si="12" ref="K42:K54">J42*0.2</f>
        <v>14.4</v>
      </c>
      <c r="L42" s="11">
        <v>67</v>
      </c>
      <c r="M42" s="11">
        <f aca="true" t="shared" si="13" ref="M42:M54">L42*0.3</f>
        <v>20.099999999999998</v>
      </c>
      <c r="N42" s="11">
        <f>J:J+L:L</f>
        <v>139</v>
      </c>
      <c r="O42" s="11">
        <f>K:K+M:M</f>
        <v>34.5</v>
      </c>
      <c r="P42" s="12">
        <v>76.3</v>
      </c>
      <c r="Q42" s="12">
        <f aca="true" t="shared" si="14" ref="Q42:Q58">P42*0.5</f>
        <v>38.15</v>
      </c>
      <c r="R42" s="12">
        <f aca="true" t="shared" si="15" ref="R42:R58">O42+Q42</f>
        <v>72.65</v>
      </c>
      <c r="S42" s="12">
        <v>1</v>
      </c>
      <c r="T42" s="12" t="s">
        <v>28</v>
      </c>
    </row>
    <row r="43" spans="1:20" s="1" customFormat="1" ht="19.5" customHeight="1">
      <c r="A43" s="6" t="s">
        <v>166</v>
      </c>
      <c r="B43" s="6" t="s">
        <v>167</v>
      </c>
      <c r="C43" s="6" t="s">
        <v>23</v>
      </c>
      <c r="D43" s="6" t="s">
        <v>24</v>
      </c>
      <c r="E43" s="8">
        <v>60120008</v>
      </c>
      <c r="F43" s="6" t="s">
        <v>163</v>
      </c>
      <c r="G43" s="6" t="s">
        <v>164</v>
      </c>
      <c r="H43" s="6" t="s">
        <v>168</v>
      </c>
      <c r="I43" s="10">
        <v>13</v>
      </c>
      <c r="J43" s="11">
        <v>66</v>
      </c>
      <c r="K43" s="11">
        <f t="shared" si="12"/>
        <v>13.200000000000001</v>
      </c>
      <c r="L43" s="11">
        <v>64</v>
      </c>
      <c r="M43" s="11">
        <f t="shared" si="13"/>
        <v>19.2</v>
      </c>
      <c r="N43" s="11">
        <f>J:J+L:L</f>
        <v>130</v>
      </c>
      <c r="O43" s="11">
        <f>K:K+M:M</f>
        <v>32.4</v>
      </c>
      <c r="P43" s="12">
        <v>79.9</v>
      </c>
      <c r="Q43" s="12">
        <f t="shared" si="14"/>
        <v>39.95</v>
      </c>
      <c r="R43" s="12">
        <f t="shared" si="15"/>
        <v>72.35</v>
      </c>
      <c r="S43" s="12">
        <v>2</v>
      </c>
      <c r="T43" s="12" t="s">
        <v>50</v>
      </c>
    </row>
    <row r="44" spans="1:20" s="1" customFormat="1" ht="19.5" customHeight="1">
      <c r="A44" s="6" t="s">
        <v>169</v>
      </c>
      <c r="B44" s="6" t="s">
        <v>170</v>
      </c>
      <c r="C44" s="6" t="s">
        <v>23</v>
      </c>
      <c r="D44" s="6" t="s">
        <v>24</v>
      </c>
      <c r="E44" s="8">
        <v>60120008</v>
      </c>
      <c r="F44" s="6" t="s">
        <v>163</v>
      </c>
      <c r="G44" s="6" t="s">
        <v>164</v>
      </c>
      <c r="H44" s="6" t="s">
        <v>171</v>
      </c>
      <c r="I44" s="10">
        <v>13</v>
      </c>
      <c r="J44" s="11">
        <v>69</v>
      </c>
      <c r="K44" s="11">
        <f t="shared" si="12"/>
        <v>13.8</v>
      </c>
      <c r="L44" s="11">
        <v>69</v>
      </c>
      <c r="M44" s="11">
        <f t="shared" si="13"/>
        <v>20.7</v>
      </c>
      <c r="N44" s="11">
        <f>J:J+L:L</f>
        <v>138</v>
      </c>
      <c r="O44" s="11">
        <f>K:K+M:M</f>
        <v>34.5</v>
      </c>
      <c r="P44" s="12">
        <v>74.9</v>
      </c>
      <c r="Q44" s="12">
        <f t="shared" si="14"/>
        <v>37.45</v>
      </c>
      <c r="R44" s="12">
        <f t="shared" si="15"/>
        <v>71.95</v>
      </c>
      <c r="S44" s="12">
        <v>3</v>
      </c>
      <c r="T44" s="12" t="s">
        <v>56</v>
      </c>
    </row>
    <row r="45" spans="1:20" s="1" customFormat="1" ht="19.5" customHeight="1">
      <c r="A45" s="6" t="s">
        <v>172</v>
      </c>
      <c r="B45" s="6" t="s">
        <v>173</v>
      </c>
      <c r="C45" s="6" t="s">
        <v>31</v>
      </c>
      <c r="D45" s="6" t="s">
        <v>24</v>
      </c>
      <c r="E45" s="8">
        <v>60120008</v>
      </c>
      <c r="F45" s="6" t="s">
        <v>163</v>
      </c>
      <c r="G45" s="6" t="s">
        <v>164</v>
      </c>
      <c r="H45" s="6" t="s">
        <v>174</v>
      </c>
      <c r="I45" s="10">
        <v>13</v>
      </c>
      <c r="J45" s="11">
        <v>62</v>
      </c>
      <c r="K45" s="11">
        <f t="shared" si="12"/>
        <v>12.4</v>
      </c>
      <c r="L45" s="11">
        <v>67</v>
      </c>
      <c r="M45" s="11">
        <f t="shared" si="13"/>
        <v>20.099999999999998</v>
      </c>
      <c r="N45" s="11">
        <f>J:J+L:L</f>
        <v>129</v>
      </c>
      <c r="O45" s="11">
        <f>K:K+M:M</f>
        <v>32.5</v>
      </c>
      <c r="P45" s="12">
        <v>77.3</v>
      </c>
      <c r="Q45" s="12">
        <f t="shared" si="14"/>
        <v>38.65</v>
      </c>
      <c r="R45" s="12">
        <f t="shared" si="15"/>
        <v>71.15</v>
      </c>
      <c r="S45" s="12">
        <v>4</v>
      </c>
      <c r="T45" s="12" t="s">
        <v>28</v>
      </c>
    </row>
    <row r="46" spans="1:20" s="1" customFormat="1" ht="19.5" customHeight="1">
      <c r="A46" s="6" t="s">
        <v>175</v>
      </c>
      <c r="B46" s="6" t="s">
        <v>176</v>
      </c>
      <c r="C46" s="6" t="s">
        <v>23</v>
      </c>
      <c r="D46" s="6" t="s">
        <v>24</v>
      </c>
      <c r="E46" s="8">
        <v>60120008</v>
      </c>
      <c r="F46" s="6" t="s">
        <v>163</v>
      </c>
      <c r="G46" s="6" t="s">
        <v>164</v>
      </c>
      <c r="H46" s="6" t="s">
        <v>177</v>
      </c>
      <c r="I46" s="10">
        <v>13</v>
      </c>
      <c r="J46" s="11">
        <v>66</v>
      </c>
      <c r="K46" s="11">
        <f t="shared" si="12"/>
        <v>13.200000000000001</v>
      </c>
      <c r="L46" s="11">
        <v>63</v>
      </c>
      <c r="M46" s="11">
        <f t="shared" si="13"/>
        <v>18.9</v>
      </c>
      <c r="N46" s="11">
        <f>J:J+L:L</f>
        <v>129</v>
      </c>
      <c r="O46" s="11">
        <f>K:K+M:M</f>
        <v>32.1</v>
      </c>
      <c r="P46" s="12">
        <v>77.8</v>
      </c>
      <c r="Q46" s="12">
        <f t="shared" si="14"/>
        <v>38.9</v>
      </c>
      <c r="R46" s="12">
        <f t="shared" si="15"/>
        <v>71</v>
      </c>
      <c r="S46" s="12">
        <v>5</v>
      </c>
      <c r="T46" s="12" t="s">
        <v>28</v>
      </c>
    </row>
    <row r="47" spans="1:20" s="1" customFormat="1" ht="19.5" customHeight="1">
      <c r="A47" s="6" t="s">
        <v>178</v>
      </c>
      <c r="B47" s="6" t="s">
        <v>179</v>
      </c>
      <c r="C47" s="6" t="s">
        <v>23</v>
      </c>
      <c r="D47" s="6" t="s">
        <v>24</v>
      </c>
      <c r="E47" s="8">
        <v>60120008</v>
      </c>
      <c r="F47" s="6" t="s">
        <v>163</v>
      </c>
      <c r="G47" s="6" t="s">
        <v>164</v>
      </c>
      <c r="H47" s="6" t="s">
        <v>180</v>
      </c>
      <c r="I47" s="10">
        <v>13</v>
      </c>
      <c r="J47" s="11">
        <v>64</v>
      </c>
      <c r="K47" s="11">
        <f t="shared" si="12"/>
        <v>12.8</v>
      </c>
      <c r="L47" s="11">
        <v>64</v>
      </c>
      <c r="M47" s="11">
        <f t="shared" si="13"/>
        <v>19.2</v>
      </c>
      <c r="N47" s="11">
        <f>J:J+L:L</f>
        <v>128</v>
      </c>
      <c r="O47" s="11">
        <f>K:K+M:M</f>
        <v>32</v>
      </c>
      <c r="P47" s="12">
        <v>77.5</v>
      </c>
      <c r="Q47" s="12">
        <f t="shared" si="14"/>
        <v>38.75</v>
      </c>
      <c r="R47" s="12">
        <f t="shared" si="15"/>
        <v>70.75</v>
      </c>
      <c r="S47" s="12">
        <v>6</v>
      </c>
      <c r="T47" s="12" t="s">
        <v>28</v>
      </c>
    </row>
    <row r="48" spans="1:20" s="1" customFormat="1" ht="19.5" customHeight="1">
      <c r="A48" s="6" t="s">
        <v>181</v>
      </c>
      <c r="B48" s="6" t="s">
        <v>182</v>
      </c>
      <c r="C48" s="6" t="s">
        <v>31</v>
      </c>
      <c r="D48" s="6" t="s">
        <v>24</v>
      </c>
      <c r="E48" s="8">
        <v>60120008</v>
      </c>
      <c r="F48" s="6" t="s">
        <v>163</v>
      </c>
      <c r="G48" s="6" t="s">
        <v>164</v>
      </c>
      <c r="H48" s="6" t="s">
        <v>183</v>
      </c>
      <c r="I48" s="10">
        <v>13</v>
      </c>
      <c r="J48" s="11">
        <v>60</v>
      </c>
      <c r="K48" s="11">
        <f t="shared" si="12"/>
        <v>12</v>
      </c>
      <c r="L48" s="11">
        <v>65</v>
      </c>
      <c r="M48" s="11">
        <f t="shared" si="13"/>
        <v>19.5</v>
      </c>
      <c r="N48" s="11">
        <f>J:J+L:L</f>
        <v>125</v>
      </c>
      <c r="O48" s="11">
        <f>K:K+M:M</f>
        <v>31.5</v>
      </c>
      <c r="P48" s="12">
        <v>77.9</v>
      </c>
      <c r="Q48" s="12">
        <f t="shared" si="14"/>
        <v>38.95</v>
      </c>
      <c r="R48" s="12">
        <f t="shared" si="15"/>
        <v>70.45</v>
      </c>
      <c r="S48" s="12">
        <v>7</v>
      </c>
      <c r="T48" s="12" t="s">
        <v>28</v>
      </c>
    </row>
    <row r="49" spans="1:20" s="1" customFormat="1" ht="19.5" customHeight="1">
      <c r="A49" s="6" t="s">
        <v>184</v>
      </c>
      <c r="B49" s="6" t="s">
        <v>185</v>
      </c>
      <c r="C49" s="6" t="s">
        <v>23</v>
      </c>
      <c r="D49" s="6" t="s">
        <v>24</v>
      </c>
      <c r="E49" s="8">
        <v>60120008</v>
      </c>
      <c r="F49" s="6" t="s">
        <v>163</v>
      </c>
      <c r="G49" s="6" t="s">
        <v>164</v>
      </c>
      <c r="H49" s="6" t="s">
        <v>186</v>
      </c>
      <c r="I49" s="10">
        <v>13</v>
      </c>
      <c r="J49" s="11">
        <v>64</v>
      </c>
      <c r="K49" s="11">
        <f t="shared" si="12"/>
        <v>12.8</v>
      </c>
      <c r="L49" s="11">
        <v>60</v>
      </c>
      <c r="M49" s="11">
        <f t="shared" si="13"/>
        <v>18</v>
      </c>
      <c r="N49" s="11">
        <f>J:J+L:L</f>
        <v>124</v>
      </c>
      <c r="O49" s="11">
        <f>K:K+M:M</f>
        <v>30.8</v>
      </c>
      <c r="P49" s="12">
        <v>77.7</v>
      </c>
      <c r="Q49" s="12">
        <f t="shared" si="14"/>
        <v>38.85</v>
      </c>
      <c r="R49" s="12">
        <f t="shared" si="15"/>
        <v>69.65</v>
      </c>
      <c r="S49" s="12">
        <v>8</v>
      </c>
      <c r="T49" s="12" t="s">
        <v>28</v>
      </c>
    </row>
    <row r="50" spans="1:20" s="1" customFormat="1" ht="19.5" customHeight="1">
      <c r="A50" s="6" t="s">
        <v>187</v>
      </c>
      <c r="B50" s="6" t="s">
        <v>188</v>
      </c>
      <c r="C50" s="6" t="s">
        <v>23</v>
      </c>
      <c r="D50" s="6" t="s">
        <v>24</v>
      </c>
      <c r="E50" s="8">
        <v>60120008</v>
      </c>
      <c r="F50" s="6" t="s">
        <v>163</v>
      </c>
      <c r="G50" s="6" t="s">
        <v>164</v>
      </c>
      <c r="H50" s="6" t="s">
        <v>189</v>
      </c>
      <c r="I50" s="10">
        <v>13</v>
      </c>
      <c r="J50" s="11">
        <v>60</v>
      </c>
      <c r="K50" s="11">
        <f t="shared" si="12"/>
        <v>12</v>
      </c>
      <c r="L50" s="11">
        <v>61</v>
      </c>
      <c r="M50" s="11">
        <f t="shared" si="13"/>
        <v>18.3</v>
      </c>
      <c r="N50" s="11">
        <f>J:J+L:L</f>
        <v>121</v>
      </c>
      <c r="O50" s="11">
        <f>K:K+M:M</f>
        <v>30.3</v>
      </c>
      <c r="P50" s="12">
        <v>77.5</v>
      </c>
      <c r="Q50" s="12">
        <f t="shared" si="14"/>
        <v>38.75</v>
      </c>
      <c r="R50" s="12">
        <f t="shared" si="15"/>
        <v>69.05</v>
      </c>
      <c r="S50" s="12">
        <v>9</v>
      </c>
      <c r="T50" s="12" t="s">
        <v>50</v>
      </c>
    </row>
    <row r="51" spans="1:20" s="1" customFormat="1" ht="19.5" customHeight="1">
      <c r="A51" s="6" t="s">
        <v>190</v>
      </c>
      <c r="B51" s="6" t="s">
        <v>191</v>
      </c>
      <c r="C51" s="6" t="s">
        <v>31</v>
      </c>
      <c r="D51" s="6" t="s">
        <v>24</v>
      </c>
      <c r="E51" s="8">
        <v>60120008</v>
      </c>
      <c r="F51" s="6" t="s">
        <v>163</v>
      </c>
      <c r="G51" s="6" t="s">
        <v>164</v>
      </c>
      <c r="H51" s="6" t="s">
        <v>192</v>
      </c>
      <c r="I51" s="10">
        <v>13</v>
      </c>
      <c r="J51" s="11">
        <v>56</v>
      </c>
      <c r="K51" s="11">
        <f t="shared" si="12"/>
        <v>11.200000000000001</v>
      </c>
      <c r="L51" s="11">
        <v>66</v>
      </c>
      <c r="M51" s="11">
        <f t="shared" si="13"/>
        <v>19.8</v>
      </c>
      <c r="N51" s="11">
        <f>J:J+L:L</f>
        <v>122</v>
      </c>
      <c r="O51" s="11">
        <f>K:K+M:M</f>
        <v>31</v>
      </c>
      <c r="P51" s="12">
        <v>76</v>
      </c>
      <c r="Q51" s="12">
        <f t="shared" si="14"/>
        <v>38</v>
      </c>
      <c r="R51" s="12">
        <f t="shared" si="15"/>
        <v>69</v>
      </c>
      <c r="S51" s="12">
        <v>10</v>
      </c>
      <c r="T51" s="12" t="s">
        <v>28</v>
      </c>
    </row>
    <row r="52" spans="1:20" s="1" customFormat="1" ht="19.5" customHeight="1">
      <c r="A52" s="6" t="s">
        <v>193</v>
      </c>
      <c r="B52" s="6" t="s">
        <v>194</v>
      </c>
      <c r="C52" s="6" t="s">
        <v>31</v>
      </c>
      <c r="D52" s="6" t="s">
        <v>24</v>
      </c>
      <c r="E52" s="8">
        <v>60120008</v>
      </c>
      <c r="F52" s="6" t="s">
        <v>163</v>
      </c>
      <c r="G52" s="6" t="s">
        <v>164</v>
      </c>
      <c r="H52" s="6" t="s">
        <v>195</v>
      </c>
      <c r="I52" s="10">
        <v>13</v>
      </c>
      <c r="J52" s="11">
        <v>57</v>
      </c>
      <c r="K52" s="11">
        <f t="shared" si="12"/>
        <v>11.4</v>
      </c>
      <c r="L52" s="11">
        <v>64</v>
      </c>
      <c r="M52" s="11">
        <f t="shared" si="13"/>
        <v>19.2</v>
      </c>
      <c r="N52" s="11">
        <f>J:J+L:L</f>
        <v>121</v>
      </c>
      <c r="O52" s="11">
        <f>K:K+M:M</f>
        <v>30.6</v>
      </c>
      <c r="P52" s="12">
        <v>76.8</v>
      </c>
      <c r="Q52" s="12">
        <f t="shared" si="14"/>
        <v>38.4</v>
      </c>
      <c r="R52" s="12">
        <f t="shared" si="15"/>
        <v>69</v>
      </c>
      <c r="S52" s="12">
        <v>10</v>
      </c>
      <c r="T52" s="12" t="s">
        <v>28</v>
      </c>
    </row>
    <row r="53" spans="1:20" s="1" customFormat="1" ht="19.5" customHeight="1">
      <c r="A53" s="6" t="s">
        <v>196</v>
      </c>
      <c r="B53" s="6" t="s">
        <v>197</v>
      </c>
      <c r="C53" s="6" t="s">
        <v>31</v>
      </c>
      <c r="D53" s="6" t="s">
        <v>24</v>
      </c>
      <c r="E53" s="8">
        <v>60120008</v>
      </c>
      <c r="F53" s="6" t="s">
        <v>163</v>
      </c>
      <c r="G53" s="6" t="s">
        <v>164</v>
      </c>
      <c r="H53" s="6" t="s">
        <v>198</v>
      </c>
      <c r="I53" s="10">
        <v>13</v>
      </c>
      <c r="J53" s="11">
        <v>72</v>
      </c>
      <c r="K53" s="11">
        <f t="shared" si="12"/>
        <v>14.4</v>
      </c>
      <c r="L53" s="11">
        <v>53</v>
      </c>
      <c r="M53" s="11">
        <f t="shared" si="13"/>
        <v>15.899999999999999</v>
      </c>
      <c r="N53" s="11">
        <f>J:J+L:L</f>
        <v>125</v>
      </c>
      <c r="O53" s="11">
        <f>K:K+M:M</f>
        <v>30.299999999999997</v>
      </c>
      <c r="P53" s="12">
        <v>77.3</v>
      </c>
      <c r="Q53" s="12">
        <f t="shared" si="14"/>
        <v>38.65</v>
      </c>
      <c r="R53" s="12">
        <f t="shared" si="15"/>
        <v>68.94999999999999</v>
      </c>
      <c r="S53" s="12">
        <v>12</v>
      </c>
      <c r="T53" s="12" t="s">
        <v>28</v>
      </c>
    </row>
    <row r="54" spans="1:20" s="1" customFormat="1" ht="19.5" customHeight="1">
      <c r="A54" s="6" t="s">
        <v>199</v>
      </c>
      <c r="B54" s="6" t="s">
        <v>200</v>
      </c>
      <c r="C54" s="6" t="s">
        <v>31</v>
      </c>
      <c r="D54" s="6" t="s">
        <v>24</v>
      </c>
      <c r="E54" s="8">
        <v>60120008</v>
      </c>
      <c r="F54" s="6" t="s">
        <v>163</v>
      </c>
      <c r="G54" s="6" t="s">
        <v>164</v>
      </c>
      <c r="H54" s="6" t="s">
        <v>201</v>
      </c>
      <c r="I54" s="10">
        <v>13</v>
      </c>
      <c r="J54" s="11">
        <v>63</v>
      </c>
      <c r="K54" s="11">
        <f t="shared" si="12"/>
        <v>12.600000000000001</v>
      </c>
      <c r="L54" s="11">
        <v>58</v>
      </c>
      <c r="M54" s="11">
        <f t="shared" si="13"/>
        <v>17.4</v>
      </c>
      <c r="N54" s="11">
        <f>J:J+L:L</f>
        <v>121</v>
      </c>
      <c r="O54" s="11">
        <f>K:K+M:M</f>
        <v>30</v>
      </c>
      <c r="P54" s="12">
        <v>77.9</v>
      </c>
      <c r="Q54" s="12">
        <f t="shared" si="14"/>
        <v>38.95</v>
      </c>
      <c r="R54" s="12">
        <f t="shared" si="15"/>
        <v>68.95</v>
      </c>
      <c r="S54" s="12">
        <v>12</v>
      </c>
      <c r="T54" s="12" t="s">
        <v>28</v>
      </c>
    </row>
    <row r="55" spans="1:20" s="1" customFormat="1" ht="19.5" customHeight="1">
      <c r="A55" s="6" t="s">
        <v>202</v>
      </c>
      <c r="B55" s="6" t="s">
        <v>203</v>
      </c>
      <c r="C55" s="6" t="s">
        <v>31</v>
      </c>
      <c r="D55" s="6" t="s">
        <v>24</v>
      </c>
      <c r="E55" s="8">
        <v>60120009</v>
      </c>
      <c r="F55" s="6" t="s">
        <v>204</v>
      </c>
      <c r="G55" s="6" t="s">
        <v>205</v>
      </c>
      <c r="H55" s="6" t="s">
        <v>206</v>
      </c>
      <c r="I55" s="10">
        <v>6</v>
      </c>
      <c r="J55" s="11">
        <v>63</v>
      </c>
      <c r="K55" s="11">
        <f aca="true" t="shared" si="16" ref="K55:K71">J55*0.2</f>
        <v>12.600000000000001</v>
      </c>
      <c r="L55" s="11">
        <v>69</v>
      </c>
      <c r="M55" s="11">
        <f aca="true" t="shared" si="17" ref="M55:M71">L55*0.3</f>
        <v>20.7</v>
      </c>
      <c r="N55" s="11">
        <f>J:J+L:L</f>
        <v>132</v>
      </c>
      <c r="O55" s="11">
        <f>K:K+M:M</f>
        <v>33.3</v>
      </c>
      <c r="P55" s="12">
        <v>82.5</v>
      </c>
      <c r="Q55" s="12">
        <f aca="true" t="shared" si="18" ref="Q55:Q71">P55*0.5</f>
        <v>41.25</v>
      </c>
      <c r="R55" s="12">
        <f aca="true" t="shared" si="19" ref="R55:R71">O55+Q55</f>
        <v>74.55</v>
      </c>
      <c r="S55" s="12">
        <v>1</v>
      </c>
      <c r="T55" s="12" t="s">
        <v>28</v>
      </c>
    </row>
    <row r="56" spans="1:20" s="1" customFormat="1" ht="19.5" customHeight="1">
      <c r="A56" s="6" t="s">
        <v>207</v>
      </c>
      <c r="B56" s="6" t="s">
        <v>208</v>
      </c>
      <c r="C56" s="6" t="s">
        <v>31</v>
      </c>
      <c r="D56" s="6" t="s">
        <v>24</v>
      </c>
      <c r="E56" s="8">
        <v>60120009</v>
      </c>
      <c r="F56" s="6" t="s">
        <v>204</v>
      </c>
      <c r="G56" s="6" t="s">
        <v>205</v>
      </c>
      <c r="H56" s="6" t="s">
        <v>209</v>
      </c>
      <c r="I56" s="10">
        <v>6</v>
      </c>
      <c r="J56" s="11">
        <v>67</v>
      </c>
      <c r="K56" s="11">
        <f t="shared" si="16"/>
        <v>13.4</v>
      </c>
      <c r="L56" s="11">
        <v>70</v>
      </c>
      <c r="M56" s="11">
        <f t="shared" si="17"/>
        <v>21</v>
      </c>
      <c r="N56" s="11">
        <f>J:J+L:L</f>
        <v>137</v>
      </c>
      <c r="O56" s="11">
        <f>K:K+M:M</f>
        <v>34.4</v>
      </c>
      <c r="P56" s="12">
        <v>73.3</v>
      </c>
      <c r="Q56" s="12">
        <f t="shared" si="18"/>
        <v>36.65</v>
      </c>
      <c r="R56" s="12">
        <f t="shared" si="19"/>
        <v>71.05</v>
      </c>
      <c r="S56" s="12">
        <v>2</v>
      </c>
      <c r="T56" s="12" t="s">
        <v>28</v>
      </c>
    </row>
    <row r="57" spans="1:20" s="1" customFormat="1" ht="19.5" customHeight="1">
      <c r="A57" s="6" t="s">
        <v>210</v>
      </c>
      <c r="B57" s="6" t="s">
        <v>211</v>
      </c>
      <c r="C57" s="6" t="s">
        <v>31</v>
      </c>
      <c r="D57" s="6" t="s">
        <v>24</v>
      </c>
      <c r="E57" s="8">
        <v>60120009</v>
      </c>
      <c r="F57" s="6" t="s">
        <v>204</v>
      </c>
      <c r="G57" s="6" t="s">
        <v>205</v>
      </c>
      <c r="H57" s="6" t="s">
        <v>212</v>
      </c>
      <c r="I57" s="10">
        <v>6</v>
      </c>
      <c r="J57" s="11">
        <v>63</v>
      </c>
      <c r="K57" s="11">
        <f t="shared" si="16"/>
        <v>12.600000000000001</v>
      </c>
      <c r="L57" s="11">
        <v>60</v>
      </c>
      <c r="M57" s="11">
        <f t="shared" si="17"/>
        <v>18</v>
      </c>
      <c r="N57" s="11">
        <f>J:J+L:L</f>
        <v>123</v>
      </c>
      <c r="O57" s="11">
        <f>K:K+M:M</f>
        <v>30.6</v>
      </c>
      <c r="P57" s="12">
        <v>79.8</v>
      </c>
      <c r="Q57" s="12">
        <f t="shared" si="18"/>
        <v>39.9</v>
      </c>
      <c r="R57" s="12">
        <f t="shared" si="19"/>
        <v>70.5</v>
      </c>
      <c r="S57" s="12">
        <v>3</v>
      </c>
      <c r="T57" s="12" t="s">
        <v>28</v>
      </c>
    </row>
    <row r="58" spans="1:20" s="1" customFormat="1" ht="19.5" customHeight="1">
      <c r="A58" s="6" t="s">
        <v>213</v>
      </c>
      <c r="B58" s="6" t="s">
        <v>214</v>
      </c>
      <c r="C58" s="6" t="s">
        <v>31</v>
      </c>
      <c r="D58" s="6" t="s">
        <v>24</v>
      </c>
      <c r="E58" s="8">
        <v>60120009</v>
      </c>
      <c r="F58" s="6" t="s">
        <v>204</v>
      </c>
      <c r="G58" s="6" t="s">
        <v>205</v>
      </c>
      <c r="H58" s="6" t="s">
        <v>215</v>
      </c>
      <c r="I58" s="10">
        <v>6</v>
      </c>
      <c r="J58" s="11">
        <v>53</v>
      </c>
      <c r="K58" s="11">
        <f t="shared" si="16"/>
        <v>10.600000000000001</v>
      </c>
      <c r="L58" s="11">
        <v>70</v>
      </c>
      <c r="M58" s="11">
        <f t="shared" si="17"/>
        <v>21</v>
      </c>
      <c r="N58" s="11">
        <f>J:J+L:L</f>
        <v>123</v>
      </c>
      <c r="O58" s="11">
        <f>K:K+M:M</f>
        <v>31.6</v>
      </c>
      <c r="P58" s="12">
        <v>75.3</v>
      </c>
      <c r="Q58" s="12">
        <f t="shared" si="18"/>
        <v>37.65</v>
      </c>
      <c r="R58" s="12">
        <f t="shared" si="19"/>
        <v>69.25</v>
      </c>
      <c r="S58" s="12">
        <v>4</v>
      </c>
      <c r="T58" s="12" t="s">
        <v>28</v>
      </c>
    </row>
    <row r="59" spans="1:20" s="1" customFormat="1" ht="19.5" customHeight="1">
      <c r="A59" s="6" t="s">
        <v>216</v>
      </c>
      <c r="B59" s="6" t="s">
        <v>217</v>
      </c>
      <c r="C59" s="6" t="s">
        <v>23</v>
      </c>
      <c r="D59" s="6" t="s">
        <v>24</v>
      </c>
      <c r="E59" s="8">
        <v>60120009</v>
      </c>
      <c r="F59" s="6" t="s">
        <v>204</v>
      </c>
      <c r="G59" s="6" t="s">
        <v>205</v>
      </c>
      <c r="H59" s="6" t="s">
        <v>218</v>
      </c>
      <c r="I59" s="10">
        <v>6</v>
      </c>
      <c r="J59" s="11">
        <v>62</v>
      </c>
      <c r="K59" s="11">
        <f t="shared" si="16"/>
        <v>12.4</v>
      </c>
      <c r="L59" s="11">
        <v>61</v>
      </c>
      <c r="M59" s="11">
        <f t="shared" si="17"/>
        <v>18.3</v>
      </c>
      <c r="N59" s="11">
        <f>J:J+L:L</f>
        <v>123</v>
      </c>
      <c r="O59" s="11">
        <f>K:K+M:M</f>
        <v>30.700000000000003</v>
      </c>
      <c r="P59" s="12">
        <v>76</v>
      </c>
      <c r="Q59" s="12">
        <f t="shared" si="18"/>
        <v>38</v>
      </c>
      <c r="R59" s="12">
        <f t="shared" si="19"/>
        <v>68.7</v>
      </c>
      <c r="S59" s="12">
        <v>5</v>
      </c>
      <c r="T59" s="12" t="s">
        <v>28</v>
      </c>
    </row>
    <row r="60" spans="1:20" s="1" customFormat="1" ht="19.5" customHeight="1">
      <c r="A60" s="6" t="s">
        <v>219</v>
      </c>
      <c r="B60" s="6" t="s">
        <v>220</v>
      </c>
      <c r="C60" s="6" t="s">
        <v>23</v>
      </c>
      <c r="D60" s="6" t="s">
        <v>24</v>
      </c>
      <c r="E60" s="8">
        <v>60120009</v>
      </c>
      <c r="F60" s="6" t="s">
        <v>204</v>
      </c>
      <c r="G60" s="6" t="s">
        <v>205</v>
      </c>
      <c r="H60" s="6" t="s">
        <v>221</v>
      </c>
      <c r="I60" s="10">
        <v>6</v>
      </c>
      <c r="J60" s="11">
        <v>67</v>
      </c>
      <c r="K60" s="11">
        <f t="shared" si="16"/>
        <v>13.4</v>
      </c>
      <c r="L60" s="11">
        <v>60</v>
      </c>
      <c r="M60" s="11">
        <f t="shared" si="17"/>
        <v>18</v>
      </c>
      <c r="N60" s="11">
        <f>J:J+L:L</f>
        <v>127</v>
      </c>
      <c r="O60" s="11">
        <f>K:K+M:M</f>
        <v>31.4</v>
      </c>
      <c r="P60" s="12">
        <v>73.9</v>
      </c>
      <c r="Q60" s="12">
        <f t="shared" si="18"/>
        <v>36.95</v>
      </c>
      <c r="R60" s="12">
        <f t="shared" si="19"/>
        <v>68.35</v>
      </c>
      <c r="S60" s="12">
        <v>6</v>
      </c>
      <c r="T60" s="12" t="s">
        <v>28</v>
      </c>
    </row>
  </sheetData>
  <sheetProtection/>
  <mergeCells count="1">
    <mergeCell ref="A1:S1"/>
  </mergeCells>
  <printOptions/>
  <pageMargins left="0.7083333333333334" right="0.7479166666666667" top="1" bottom="1" header="0.5" footer="0.5"/>
  <pageSetup cellComments="asDisplayed" fitToHeight="0" fitToWidth="1" horizontalDpi="600" verticalDpi="600" orientation="landscape" paperSize="9" scale="5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幺娥子</cp:lastModifiedBy>
  <dcterms:created xsi:type="dcterms:W3CDTF">2021-05-15T20:08:47Z</dcterms:created>
  <dcterms:modified xsi:type="dcterms:W3CDTF">2021-06-10T09:22:58Z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2052-11.1.0.10161</vt:lpwstr>
  </property>
  <property fmtid="{D5CDD505-2E9C-101B-9397-08002B2CF9AE}" pid="3" name="I">
    <vt:lpwstr>42509418077F4B96A832D4B71CA564BC</vt:lpwstr>
  </property>
  <property fmtid="{D5CDD505-2E9C-101B-9397-08002B2CF9AE}" pid="4" name="퀀_generated_2.-2147483648">
    <vt:i4>2052</vt:i4>
  </property>
</Properties>
</file>