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绩明细" sheetId="1" r:id="rId1"/>
    <sheet name="Sheet1" sheetId="2" r:id="rId2"/>
  </sheets>
  <definedNames>
    <definedName name="_xlnm.Print_Titles" localSheetId="0">'成绩明细'!$2:$4</definedName>
    <definedName name="_xlnm._FilterDatabase" localSheetId="0" hidden="1">'成绩明细'!$A$4:$IT$37</definedName>
  </definedNames>
  <calcPr fullCalcOnLoad="1"/>
</workbook>
</file>

<file path=xl/sharedStrings.xml><?xml version="1.0" encoding="utf-8"?>
<sst xmlns="http://schemas.openxmlformats.org/spreadsheetml/2006/main" count="238" uniqueCount="130">
  <si>
    <t>附件1</t>
  </si>
  <si>
    <t>2021年下半年蓬溪县部分事业单位公开考试招聘工作人员体检结果及进入聘用考察人员名单</t>
  </si>
  <si>
    <t>序号</t>
  </si>
  <si>
    <t>岗位代码</t>
  </si>
  <si>
    <t>招聘单位</t>
  </si>
  <si>
    <t>招聘专业</t>
  </si>
  <si>
    <t>招聘人数</t>
  </si>
  <si>
    <t>准考证号</t>
  </si>
  <si>
    <t>姓名</t>
  </si>
  <si>
    <t>笔试成绩</t>
  </si>
  <si>
    <t>政策性加分</t>
  </si>
  <si>
    <t>笔试总成绩</t>
  </si>
  <si>
    <t>面试成绩</t>
  </si>
  <si>
    <t>考试总成绩</t>
  </si>
  <si>
    <t>名次</t>
  </si>
  <si>
    <t>是否进入体检</t>
  </si>
  <si>
    <t>体检结果</t>
  </si>
  <si>
    <t>是否进入聘用考察</t>
  </si>
  <si>
    <t>备注</t>
  </si>
  <si>
    <t>原始</t>
  </si>
  <si>
    <t>折合</t>
  </si>
  <si>
    <t>蓬溪县残疾人综合服务中心</t>
  </si>
  <si>
    <t>不限</t>
  </si>
  <si>
    <t>2625001031208</t>
  </si>
  <si>
    <t>于佳</t>
  </si>
  <si>
    <t>是</t>
  </si>
  <si>
    <t>合格</t>
  </si>
  <si>
    <t>蓬溪县市政管理所</t>
  </si>
  <si>
    <t>本科专业：汉语言文学专业、秘书学专业、工程管理专业、土木工程专业、给排水科学与工程专业；研究生专业：结构工程专业、市政工程专业、语言学及应用语言学专业</t>
  </si>
  <si>
    <t>2625002031506</t>
  </si>
  <si>
    <t>伏耀萱</t>
  </si>
  <si>
    <t>蓬溪县消费维权和个私经济服务中心</t>
  </si>
  <si>
    <t>2625003032325</t>
  </si>
  <si>
    <t>陈秋升</t>
  </si>
  <si>
    <t>单项待检</t>
  </si>
  <si>
    <t>蓬南镇自然资源和规划所、槐花镇自然资源和规划所、常乐镇自然资源和规划所、大石镇自然资源和规划所、群利镇自然资源和规划所各1名</t>
  </si>
  <si>
    <t>本科专业：土地资源管理专业、自然地理与资源环境专业、人文地理与城乡规划专业、测绘工程专业、地理空间信息工程专业、土木工程专业、城乡规划专业、城市设计专业；
研究生专业：地图学与地理信息系统专业、城乡规划学专业、城市规划专业、土地资源管理专业、测绘工程专业、土木工程专业</t>
  </si>
  <si>
    <t>2625004010215</t>
  </si>
  <si>
    <t>郭伦朋</t>
  </si>
  <si>
    <t>2625004010218</t>
  </si>
  <si>
    <t>聂元</t>
  </si>
  <si>
    <t>2625004010119</t>
  </si>
  <si>
    <t>刘俊</t>
  </si>
  <si>
    <t>2625004032503</t>
  </si>
  <si>
    <t>杨玉琴</t>
  </si>
  <si>
    <t>2625004010129</t>
  </si>
  <si>
    <t>席彬</t>
  </si>
  <si>
    <t>蓬溪县鸣凤镇农业综合服务中心</t>
  </si>
  <si>
    <t>本科专业：城乡规划专业、建筑学专业、 土木工程专业、环境工程专业、环境科学与工程专业、环境科学专业、 环境生态工程专业；研究生专业：建筑学类、土木工程类、环境工程专业、环境科学专业</t>
  </si>
  <si>
    <t>2625005010226</t>
  </si>
  <si>
    <t>赵荣辉</t>
  </si>
  <si>
    <t>放弃</t>
  </si>
  <si>
    <t>否</t>
  </si>
  <si>
    <t>本科专业： 农学专业、农业经济管理类、农业工程类、社会工作专业；研究生专业：农业工程类、农林经济管理类、社会工作专业</t>
  </si>
  <si>
    <t>2625006010316</t>
  </si>
  <si>
    <t>邓蔓立</t>
  </si>
  <si>
    <t>蓬溪县高升乡农业综合服务中心</t>
  </si>
  <si>
    <t>专科专业：农业类、林业类；
本科专业：植物生产类、林学类、水产类、动物生产类、自然保护与环境生态类</t>
  </si>
  <si>
    <t>2625007010405</t>
  </si>
  <si>
    <t>廖江涛</t>
  </si>
  <si>
    <t>蓬溪县群利镇农业综合服务中心</t>
  </si>
  <si>
    <t>专科专业：农业类、建设工程管理专业；本科专业：农学类、工程管理专业</t>
  </si>
  <si>
    <t>2625008010508</t>
  </si>
  <si>
    <t>黄河</t>
  </si>
  <si>
    <t>2625008010516</t>
  </si>
  <si>
    <t>范骐境</t>
  </si>
  <si>
    <t>蓬溪县红江镇农业综合服务中心</t>
  </si>
  <si>
    <t>专科专业：大数据与会计专业、建设工程管理专业、计算机应用技术专业、水利工程专业、农业类；本科专业：农学类、会计学专业、工程管理专业、计算机科学与技术专业、农业水利工程专业、财政学专业</t>
  </si>
  <si>
    <t>2625009010624</t>
  </si>
  <si>
    <t>林琅</t>
  </si>
  <si>
    <t>蓬溪县蓬南镇农业综合服务中心</t>
  </si>
  <si>
    <t>2625010010707</t>
  </si>
  <si>
    <t>张勤念</t>
  </si>
  <si>
    <t>专科专业：电子信息类、计算机类
本科专业：计算机类</t>
  </si>
  <si>
    <t>2625011010804</t>
  </si>
  <si>
    <t>袁彤</t>
  </si>
  <si>
    <t>蓬溪县蓬南镇便民服务中心（退役军人服务站）</t>
  </si>
  <si>
    <t>专科专业：公共事业类、公共管理类、文秘类、电子商务类、财务会计类、工程造价专业、土建施工类；本科专业：公共管理类、电子商务类、工商管理类、土木类、建筑类</t>
  </si>
  <si>
    <t>2625012011213</t>
  </si>
  <si>
    <t>罗琳</t>
  </si>
  <si>
    <t>2625012011129</t>
  </si>
  <si>
    <t>唐莹莹</t>
  </si>
  <si>
    <t>蓬溪县三凤镇便民服务中心（退役军人服务站）</t>
  </si>
  <si>
    <t>本科专业：审计学专业、会计学专业、财务管理专业；研究生专业：不限</t>
  </si>
  <si>
    <t>2625013011729</t>
  </si>
  <si>
    <t>任鑫</t>
  </si>
  <si>
    <t>蓬溪县三凤镇宣传文化服务中心</t>
  </si>
  <si>
    <t>本科专业：汉语言文学专业、汉语言专业、秘书学专业；研究生专业：不限</t>
  </si>
  <si>
    <t>2625014011929</t>
  </si>
  <si>
    <t>李知恒</t>
  </si>
  <si>
    <t>蓬溪县天福镇农业综合服务中心</t>
  </si>
  <si>
    <t>专科专业：行政管理专业，电子商务专业；本科专业： 汉语言文学专业，行政管理专业，电子商务专业</t>
  </si>
  <si>
    <t>2625015012129</t>
  </si>
  <si>
    <t>蒋亚霖</t>
  </si>
  <si>
    <t>蓬溪县新会镇农业综合服务中心</t>
  </si>
  <si>
    <t>专科专业：城乡规划与管理类，电子商务类，财务会计类，水土保持与水环境类；本科专业：土木工程专业，水利水电工程专业，金融学专业、会计学专业</t>
  </si>
  <si>
    <t>2625016012318</t>
  </si>
  <si>
    <t>吴涵</t>
  </si>
  <si>
    <t>专科专业：城乡规划与管理类，电子商务类，财务会计类，水土保持与水坏境类；本科专业：土木工程专业，水利水电工程专业，金融学专业、会计学专业</t>
  </si>
  <si>
    <t>2625016012412</t>
  </si>
  <si>
    <t>刘欣炜</t>
  </si>
  <si>
    <t>蓬溪县常乐镇产旅融合发展事务中心</t>
  </si>
  <si>
    <t>专科专业：应用电子技术专业；本科专业：水产养殖学专业、会计学专业</t>
  </si>
  <si>
    <t>2625017012511</t>
  </si>
  <si>
    <t>周桃墨</t>
  </si>
  <si>
    <t>蓬溪县常乐镇宣传文化服务中心</t>
  </si>
  <si>
    <t>专科专业：播音与主持专业、表演艺术专业；本科专业：播音与主持艺术专业、表演专业</t>
  </si>
  <si>
    <t>2625018012619</t>
  </si>
  <si>
    <t>张悦</t>
  </si>
  <si>
    <t>蓬溪县大石镇农民工服务中心</t>
  </si>
  <si>
    <t>专科专业:农业类、公共事业类、文秘类、公共管理类;本科专业:管理学类、法学类、农学类</t>
  </si>
  <si>
    <t>2625019012813</t>
  </si>
  <si>
    <t>刘婷</t>
  </si>
  <si>
    <t>蓬溪县荷叶乡农业综合服务中心</t>
  </si>
  <si>
    <t>专科专业：现代农业经济管理、现代农业技术、本科专业：农学类、农业经济管理类、经济学类</t>
  </si>
  <si>
    <t>2625020012828</t>
  </si>
  <si>
    <t>李钱江</t>
  </si>
  <si>
    <t>蓬溪县高升乡农业综合服务中心1人，蓬溪县群利镇便民服务中心（退役军人服务站）1人，蓬溪县荷叶乡便民服务中心（退役军人服务站），蓬溪县红江镇便民服务中心（退役军人服务站）1人，蓬溪县红江镇农民工服务中心1人，蓬溪县天福镇环境保护事务中心1人</t>
  </si>
  <si>
    <t>2625021020103</t>
  </si>
  <si>
    <t>詹波</t>
  </si>
  <si>
    <t>2625021014211</t>
  </si>
  <si>
    <t>朱波</t>
  </si>
  <si>
    <t>2625021014313</t>
  </si>
  <si>
    <t>代雨伶</t>
  </si>
  <si>
    <t>2625021020513</t>
  </si>
  <si>
    <t>唐地生</t>
  </si>
  <si>
    <t>2625021013702</t>
  </si>
  <si>
    <t>杨博</t>
  </si>
  <si>
    <t>2625021021325</t>
  </si>
  <si>
    <t>尹秋同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</si>
</sst>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45">
    <font>
      <sz val="10"/>
      <name val="Arial"/>
      <family val="2"/>
    </font>
    <font>
      <sz val="11"/>
      <name val="宋体"/>
      <family val="0"/>
    </font>
    <font>
      <sz val="9"/>
      <name val="宋体"/>
      <family val="0"/>
    </font>
    <font>
      <b/>
      <sz val="14"/>
      <color indexed="8"/>
      <name val="方正小标宋简体"/>
      <family val="0"/>
    </font>
    <font>
      <b/>
      <sz val="18"/>
      <color indexed="54"/>
      <name val="宋体"/>
      <family val="0"/>
    </font>
    <font>
      <sz val="11"/>
      <color indexed="8"/>
      <name val="宋体"/>
      <family val="0"/>
    </font>
    <font>
      <sz val="11"/>
      <color indexed="17"/>
      <name val="宋体"/>
      <family val="0"/>
    </font>
    <font>
      <b/>
      <sz val="11"/>
      <color indexed="9"/>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sz val="11"/>
      <color indexed="62"/>
      <name val="宋体"/>
      <family val="0"/>
    </font>
    <font>
      <sz val="11"/>
      <color indexed="19"/>
      <name val="宋体"/>
      <family val="0"/>
    </font>
    <font>
      <b/>
      <sz val="11"/>
      <color indexed="53"/>
      <name val="宋体"/>
      <family val="0"/>
    </font>
    <font>
      <sz val="11"/>
      <color indexed="10"/>
      <name val="宋体"/>
      <family val="0"/>
    </font>
    <font>
      <u val="single"/>
      <sz val="11"/>
      <color indexed="20"/>
      <name val="宋体"/>
      <family val="0"/>
    </font>
    <font>
      <sz val="12"/>
      <name val="宋体"/>
      <family val="0"/>
    </font>
    <font>
      <sz val="11"/>
      <color indexed="53"/>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17" fillId="0" borderId="0">
      <alignment/>
      <protection/>
    </xf>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17" fillId="0" borderId="0">
      <alignment/>
      <protection/>
    </xf>
  </cellStyleXfs>
  <cellXfs count="42">
    <xf numFmtId="0" fontId="0" fillId="0" borderId="0" xfId="0" applyAlignment="1">
      <alignment/>
    </xf>
    <xf numFmtId="0" fontId="2" fillId="0" borderId="0" xfId="0" applyFont="1" applyFill="1" applyAlignment="1">
      <alignment/>
    </xf>
    <xf numFmtId="0" fontId="2" fillId="0" borderId="0" xfId="0" applyFont="1" applyFill="1" applyAlignment="1">
      <alignment/>
    </xf>
    <xf numFmtId="180" fontId="2" fillId="0" borderId="0" xfId="0" applyNumberFormat="1" applyFont="1" applyFill="1" applyAlignment="1">
      <alignment/>
    </xf>
    <xf numFmtId="0" fontId="2" fillId="0" borderId="0" xfId="0" applyFont="1" applyFill="1" applyAlignment="1">
      <alignment horizontal="center" vertical="center" wrapText="1"/>
    </xf>
    <xf numFmtId="180"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wrapText="1"/>
    </xf>
    <xf numFmtId="0" fontId="2" fillId="0" borderId="0" xfId="0" applyFont="1" applyAlignment="1">
      <alignment/>
    </xf>
    <xf numFmtId="0" fontId="2" fillId="0" borderId="0" xfId="0" applyFont="1" applyFill="1" applyAlignment="1">
      <alignment horizontal="left" vertical="center"/>
    </xf>
    <xf numFmtId="0" fontId="44" fillId="0" borderId="0" xfId="0" applyNumberFormat="1" applyFont="1" applyFill="1" applyAlignment="1">
      <alignment horizontal="center" vertical="center" wrapText="1"/>
    </xf>
    <xf numFmtId="0" fontId="2" fillId="0" borderId="9" xfId="28" applyFont="1" applyFill="1" applyBorder="1" applyAlignment="1">
      <alignment horizontal="center" vertical="center" wrapText="1"/>
      <protection/>
    </xf>
    <xf numFmtId="0" fontId="2" fillId="0" borderId="10" xfId="28"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64"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1" xfId="28"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2" xfId="28"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80" fontId="2" fillId="0" borderId="11" xfId="0" applyNumberFormat="1" applyFont="1" applyFill="1" applyBorder="1" applyAlignment="1">
      <alignment horizontal="center" vertical="center"/>
    </xf>
    <xf numFmtId="180"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80" fontId="2" fillId="0" borderId="9" xfId="28"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180" fontId="2" fillId="0" borderId="10" xfId="28" applyNumberFormat="1" applyFont="1" applyFill="1" applyBorder="1" applyAlignment="1">
      <alignment horizontal="center" vertical="center" wrapText="1"/>
      <protection/>
    </xf>
    <xf numFmtId="180"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S37"/>
  <sheetViews>
    <sheetView tabSelected="1" zoomScale="130" zoomScaleNormal="130" workbookViewId="0" topLeftCell="A3">
      <selection activeCell="C39" sqref="C39"/>
    </sheetView>
  </sheetViews>
  <sheetFormatPr defaultColWidth="9.140625" defaultRowHeight="24.75" customHeight="1"/>
  <cols>
    <col min="1" max="1" width="3.28125" style="1" customWidth="1"/>
    <col min="2" max="2" width="6.421875" style="2" customWidth="1"/>
    <col min="3" max="3" width="10.8515625" style="1" customWidth="1"/>
    <col min="4" max="4" width="20.140625" style="1" customWidth="1"/>
    <col min="5" max="5" width="3.8515625" style="1" customWidth="1"/>
    <col min="6" max="6" width="11.8515625" style="1" customWidth="1"/>
    <col min="7" max="7" width="7.7109375" style="2" customWidth="1"/>
    <col min="8" max="8" width="4.7109375" style="3" customWidth="1"/>
    <col min="9" max="9" width="4.00390625" style="2" customWidth="1"/>
    <col min="10" max="10" width="7.140625" style="1" customWidth="1"/>
    <col min="11" max="11" width="7.140625" style="3" customWidth="1"/>
    <col min="12" max="12" width="6.57421875" style="4" customWidth="1"/>
    <col min="13" max="13" width="6.57421875" style="5" customWidth="1"/>
    <col min="14" max="14" width="5.8515625" style="6" customWidth="1"/>
    <col min="15" max="15" width="4.28125" style="7" customWidth="1"/>
    <col min="16" max="16" width="4.7109375" style="7" customWidth="1"/>
    <col min="17" max="17" width="4.7109375" style="3" customWidth="1"/>
    <col min="18" max="18" width="5.421875" style="1" customWidth="1"/>
    <col min="19" max="19" width="5.421875" style="8" customWidth="1"/>
    <col min="20" max="254" width="9.140625" style="1" customWidth="1"/>
    <col min="255" max="16384" width="9.140625" style="9" customWidth="1"/>
  </cols>
  <sheetData>
    <row r="1" spans="1:2" ht="18" customHeight="1">
      <c r="A1" s="10" t="s">
        <v>0</v>
      </c>
      <c r="B1" s="10"/>
    </row>
    <row r="2" spans="1:19" ht="24.75" customHeight="1">
      <c r="A2" s="11" t="s">
        <v>1</v>
      </c>
      <c r="B2" s="11"/>
      <c r="C2" s="11"/>
      <c r="D2" s="11"/>
      <c r="E2" s="11"/>
      <c r="F2" s="11"/>
      <c r="G2" s="11"/>
      <c r="H2" s="11"/>
      <c r="I2" s="11"/>
      <c r="J2" s="11"/>
      <c r="K2" s="11"/>
      <c r="L2" s="11"/>
      <c r="M2" s="11"/>
      <c r="N2" s="11"/>
      <c r="O2" s="11"/>
      <c r="P2" s="11"/>
      <c r="Q2" s="11"/>
      <c r="R2" s="11"/>
      <c r="S2" s="11"/>
    </row>
    <row r="3" spans="1:19" ht="24" customHeight="1">
      <c r="A3" s="12" t="s">
        <v>2</v>
      </c>
      <c r="B3" s="12" t="s">
        <v>3</v>
      </c>
      <c r="C3" s="12" t="s">
        <v>4</v>
      </c>
      <c r="D3" s="12" t="s">
        <v>5</v>
      </c>
      <c r="E3" s="12" t="s">
        <v>6</v>
      </c>
      <c r="F3" s="12" t="s">
        <v>7</v>
      </c>
      <c r="G3" s="12" t="s">
        <v>8</v>
      </c>
      <c r="H3" s="12" t="s">
        <v>9</v>
      </c>
      <c r="I3" s="12" t="s">
        <v>10</v>
      </c>
      <c r="J3" s="25" t="s">
        <v>11</v>
      </c>
      <c r="K3" s="26"/>
      <c r="L3" s="25" t="s">
        <v>12</v>
      </c>
      <c r="M3" s="26"/>
      <c r="N3" s="12" t="s">
        <v>13</v>
      </c>
      <c r="O3" s="12" t="s">
        <v>14</v>
      </c>
      <c r="P3" s="12" t="s">
        <v>15</v>
      </c>
      <c r="Q3" s="37" t="s">
        <v>16</v>
      </c>
      <c r="R3" s="12" t="s">
        <v>17</v>
      </c>
      <c r="S3" s="38" t="s">
        <v>18</v>
      </c>
    </row>
    <row r="4" spans="1:19" ht="22.5" customHeight="1">
      <c r="A4" s="13"/>
      <c r="B4" s="13"/>
      <c r="C4" s="13"/>
      <c r="D4" s="13"/>
      <c r="E4" s="13"/>
      <c r="F4" s="13"/>
      <c r="G4" s="13"/>
      <c r="H4" s="13"/>
      <c r="I4" s="13"/>
      <c r="J4" s="27" t="s">
        <v>19</v>
      </c>
      <c r="K4" s="28" t="s">
        <v>20</v>
      </c>
      <c r="L4" s="27" t="s">
        <v>19</v>
      </c>
      <c r="M4" s="28" t="s">
        <v>20</v>
      </c>
      <c r="N4" s="13"/>
      <c r="O4" s="13"/>
      <c r="P4" s="13"/>
      <c r="Q4" s="39"/>
      <c r="R4" s="13"/>
      <c r="S4" s="38"/>
    </row>
    <row r="5" spans="1:19" ht="24.75" customHeight="1">
      <c r="A5" s="14">
        <v>1</v>
      </c>
      <c r="B5" s="15">
        <v>625001</v>
      </c>
      <c r="C5" s="12" t="s">
        <v>21</v>
      </c>
      <c r="D5" s="12" t="s">
        <v>22</v>
      </c>
      <c r="E5" s="12">
        <v>1</v>
      </c>
      <c r="F5" s="16" t="s">
        <v>23</v>
      </c>
      <c r="G5" s="16" t="s">
        <v>24</v>
      </c>
      <c r="H5" s="17">
        <v>67.4</v>
      </c>
      <c r="I5" s="16">
        <v>0</v>
      </c>
      <c r="J5" s="29">
        <f aca="true" t="shared" si="0" ref="J5:J31">H5+I5</f>
        <v>67.4</v>
      </c>
      <c r="K5" s="29">
        <f aca="true" t="shared" si="1" ref="K5:K31">J5*0.6</f>
        <v>40.440000000000005</v>
      </c>
      <c r="L5" s="30">
        <v>82.84</v>
      </c>
      <c r="M5" s="31">
        <f aca="true" t="shared" si="2" ref="M5:M31">L5*0.4</f>
        <v>33.136</v>
      </c>
      <c r="N5" s="32">
        <f aca="true" t="shared" si="3" ref="N5:N31">J5*0.6+L5*0.4</f>
        <v>73.57600000000001</v>
      </c>
      <c r="O5" s="33">
        <v>1</v>
      </c>
      <c r="P5" s="34" t="s">
        <v>25</v>
      </c>
      <c r="Q5" s="40" t="s">
        <v>26</v>
      </c>
      <c r="R5" s="41" t="s">
        <v>25</v>
      </c>
      <c r="S5" s="38"/>
    </row>
    <row r="6" spans="1:19" ht="30" customHeight="1">
      <c r="A6" s="14">
        <v>2</v>
      </c>
      <c r="B6" s="15">
        <v>625002</v>
      </c>
      <c r="C6" s="12" t="s">
        <v>27</v>
      </c>
      <c r="D6" s="12" t="s">
        <v>28</v>
      </c>
      <c r="E6" s="12">
        <v>1</v>
      </c>
      <c r="F6" s="16" t="s">
        <v>29</v>
      </c>
      <c r="G6" s="18" t="s">
        <v>30</v>
      </c>
      <c r="H6" s="17">
        <v>67.4</v>
      </c>
      <c r="I6" s="18">
        <v>6</v>
      </c>
      <c r="J6" s="29">
        <f t="shared" si="0"/>
        <v>73.4</v>
      </c>
      <c r="K6" s="29">
        <f t="shared" si="1"/>
        <v>44.04</v>
      </c>
      <c r="L6" s="30">
        <v>79.62</v>
      </c>
      <c r="M6" s="31">
        <f t="shared" si="2"/>
        <v>31.848000000000003</v>
      </c>
      <c r="N6" s="32">
        <f t="shared" si="3"/>
        <v>75.888</v>
      </c>
      <c r="O6" s="33">
        <v>1</v>
      </c>
      <c r="P6" s="34" t="s">
        <v>25</v>
      </c>
      <c r="Q6" s="40" t="s">
        <v>26</v>
      </c>
      <c r="R6" s="41" t="s">
        <v>25</v>
      </c>
      <c r="S6" s="38"/>
    </row>
    <row r="7" spans="1:19" ht="24.75" customHeight="1">
      <c r="A7" s="14">
        <v>3</v>
      </c>
      <c r="B7" s="15">
        <v>625003</v>
      </c>
      <c r="C7" s="12" t="s">
        <v>31</v>
      </c>
      <c r="D7" s="12" t="s">
        <v>22</v>
      </c>
      <c r="E7" s="12">
        <v>1</v>
      </c>
      <c r="F7" s="16" t="s">
        <v>32</v>
      </c>
      <c r="G7" s="16" t="s">
        <v>33</v>
      </c>
      <c r="H7" s="17">
        <v>65.6</v>
      </c>
      <c r="I7" s="16">
        <v>0</v>
      </c>
      <c r="J7" s="29">
        <f t="shared" si="0"/>
        <v>65.6</v>
      </c>
      <c r="K7" s="29">
        <f t="shared" si="1"/>
        <v>39.35999999999999</v>
      </c>
      <c r="L7" s="30">
        <v>82.92</v>
      </c>
      <c r="M7" s="31">
        <f t="shared" si="2"/>
        <v>33.168</v>
      </c>
      <c r="N7" s="32">
        <f t="shared" si="3"/>
        <v>72.52799999999999</v>
      </c>
      <c r="O7" s="33">
        <v>1</v>
      </c>
      <c r="P7" s="34" t="s">
        <v>25</v>
      </c>
      <c r="Q7" s="40"/>
      <c r="R7" s="41"/>
      <c r="S7" s="38" t="s">
        <v>34</v>
      </c>
    </row>
    <row r="8" spans="1:19" ht="24.75" customHeight="1">
      <c r="A8" s="14">
        <v>4</v>
      </c>
      <c r="B8" s="15">
        <v>625004</v>
      </c>
      <c r="C8" s="19" t="s">
        <v>35</v>
      </c>
      <c r="D8" s="19" t="s">
        <v>36</v>
      </c>
      <c r="E8" s="19">
        <v>5</v>
      </c>
      <c r="F8" s="16" t="s">
        <v>37</v>
      </c>
      <c r="G8" s="16" t="s">
        <v>38</v>
      </c>
      <c r="H8" s="17">
        <v>72.9</v>
      </c>
      <c r="I8" s="16">
        <v>0</v>
      </c>
      <c r="J8" s="29">
        <f t="shared" si="0"/>
        <v>72.9</v>
      </c>
      <c r="K8" s="29">
        <f t="shared" si="1"/>
        <v>43.74</v>
      </c>
      <c r="L8" s="35">
        <v>83.36</v>
      </c>
      <c r="M8" s="31">
        <f t="shared" si="2"/>
        <v>33.344</v>
      </c>
      <c r="N8" s="32">
        <f t="shared" si="3"/>
        <v>77.084</v>
      </c>
      <c r="O8" s="36">
        <v>1</v>
      </c>
      <c r="P8" s="34" t="s">
        <v>25</v>
      </c>
      <c r="Q8" s="40" t="s">
        <v>26</v>
      </c>
      <c r="R8" s="41" t="s">
        <v>25</v>
      </c>
      <c r="S8" s="38"/>
    </row>
    <row r="9" spans="1:19" ht="24.75" customHeight="1">
      <c r="A9" s="14">
        <v>5</v>
      </c>
      <c r="B9" s="15">
        <v>625004</v>
      </c>
      <c r="C9" s="20"/>
      <c r="D9" s="20" t="s">
        <v>36</v>
      </c>
      <c r="E9" s="20">
        <v>5</v>
      </c>
      <c r="F9" s="16" t="s">
        <v>39</v>
      </c>
      <c r="G9" s="16" t="s">
        <v>40</v>
      </c>
      <c r="H9" s="17">
        <v>72.2</v>
      </c>
      <c r="I9" s="16">
        <v>0</v>
      </c>
      <c r="J9" s="29">
        <f t="shared" si="0"/>
        <v>72.2</v>
      </c>
      <c r="K9" s="29">
        <f t="shared" si="1"/>
        <v>43.32</v>
      </c>
      <c r="L9" s="35">
        <v>82.34</v>
      </c>
      <c r="M9" s="31">
        <f t="shared" si="2"/>
        <v>32.936</v>
      </c>
      <c r="N9" s="32">
        <f t="shared" si="3"/>
        <v>76.256</v>
      </c>
      <c r="O9" s="36">
        <v>2</v>
      </c>
      <c r="P9" s="34" t="s">
        <v>25</v>
      </c>
      <c r="Q9" s="40" t="s">
        <v>26</v>
      </c>
      <c r="R9" s="41" t="s">
        <v>25</v>
      </c>
      <c r="S9" s="38"/>
    </row>
    <row r="10" spans="1:19" ht="24.75" customHeight="1">
      <c r="A10" s="14">
        <v>6</v>
      </c>
      <c r="B10" s="15">
        <v>625004</v>
      </c>
      <c r="C10" s="20"/>
      <c r="D10" s="20" t="s">
        <v>36</v>
      </c>
      <c r="E10" s="20">
        <v>5</v>
      </c>
      <c r="F10" s="16" t="s">
        <v>41</v>
      </c>
      <c r="G10" s="16" t="s">
        <v>42</v>
      </c>
      <c r="H10" s="17">
        <v>70.1</v>
      </c>
      <c r="I10" s="16">
        <v>0</v>
      </c>
      <c r="J10" s="29">
        <f t="shared" si="0"/>
        <v>70.1</v>
      </c>
      <c r="K10" s="29">
        <f t="shared" si="1"/>
        <v>42.059999999999995</v>
      </c>
      <c r="L10" s="35">
        <v>78.88</v>
      </c>
      <c r="M10" s="31">
        <f t="shared" si="2"/>
        <v>31.552</v>
      </c>
      <c r="N10" s="32">
        <f t="shared" si="3"/>
        <v>73.612</v>
      </c>
      <c r="O10" s="36">
        <v>3</v>
      </c>
      <c r="P10" s="34" t="s">
        <v>25</v>
      </c>
      <c r="Q10" s="40" t="s">
        <v>26</v>
      </c>
      <c r="R10" s="41" t="s">
        <v>25</v>
      </c>
      <c r="S10" s="38"/>
    </row>
    <row r="11" spans="1:19" ht="24.75" customHeight="1">
      <c r="A11" s="14">
        <v>7</v>
      </c>
      <c r="B11" s="15">
        <v>625004</v>
      </c>
      <c r="C11" s="20"/>
      <c r="D11" s="20" t="s">
        <v>36</v>
      </c>
      <c r="E11" s="20">
        <v>5</v>
      </c>
      <c r="F11" s="16" t="s">
        <v>43</v>
      </c>
      <c r="G11" s="16" t="s">
        <v>44</v>
      </c>
      <c r="H11" s="17">
        <v>68.9</v>
      </c>
      <c r="I11" s="16">
        <v>0</v>
      </c>
      <c r="J11" s="29">
        <f t="shared" si="0"/>
        <v>68.9</v>
      </c>
      <c r="K11" s="29">
        <f t="shared" si="1"/>
        <v>41.34</v>
      </c>
      <c r="L11" s="35">
        <v>75.14</v>
      </c>
      <c r="M11" s="31">
        <f t="shared" si="2"/>
        <v>30.056</v>
      </c>
      <c r="N11" s="32">
        <f t="shared" si="3"/>
        <v>71.396</v>
      </c>
      <c r="O11" s="36">
        <v>4</v>
      </c>
      <c r="P11" s="34" t="s">
        <v>25</v>
      </c>
      <c r="Q11" s="40" t="s">
        <v>26</v>
      </c>
      <c r="R11" s="41" t="s">
        <v>25</v>
      </c>
      <c r="S11" s="38"/>
    </row>
    <row r="12" spans="1:19" ht="24.75" customHeight="1">
      <c r="A12" s="14">
        <v>8</v>
      </c>
      <c r="B12" s="15">
        <v>625004</v>
      </c>
      <c r="C12" s="20"/>
      <c r="D12" s="20" t="s">
        <v>36</v>
      </c>
      <c r="E12" s="20">
        <v>5</v>
      </c>
      <c r="F12" s="16" t="s">
        <v>45</v>
      </c>
      <c r="G12" s="16" t="s">
        <v>46</v>
      </c>
      <c r="H12" s="17">
        <v>63.9</v>
      </c>
      <c r="I12" s="16">
        <v>0</v>
      </c>
      <c r="J12" s="29">
        <f t="shared" si="0"/>
        <v>63.9</v>
      </c>
      <c r="K12" s="29">
        <f t="shared" si="1"/>
        <v>38.339999999999996</v>
      </c>
      <c r="L12" s="35">
        <v>80.46</v>
      </c>
      <c r="M12" s="31">
        <f t="shared" si="2"/>
        <v>32.184</v>
      </c>
      <c r="N12" s="32">
        <f t="shared" si="3"/>
        <v>70.524</v>
      </c>
      <c r="O12" s="36">
        <v>5</v>
      </c>
      <c r="P12" s="34" t="s">
        <v>25</v>
      </c>
      <c r="Q12" s="40" t="s">
        <v>26</v>
      </c>
      <c r="R12" s="41" t="s">
        <v>25</v>
      </c>
      <c r="S12" s="38"/>
    </row>
    <row r="13" spans="1:19" ht="24.75" customHeight="1">
      <c r="A13" s="14">
        <v>9</v>
      </c>
      <c r="B13" s="15">
        <v>625005</v>
      </c>
      <c r="C13" s="12" t="s">
        <v>47</v>
      </c>
      <c r="D13" s="12" t="s">
        <v>48</v>
      </c>
      <c r="E13" s="12">
        <v>1</v>
      </c>
      <c r="F13" s="16" t="s">
        <v>49</v>
      </c>
      <c r="G13" s="16" t="s">
        <v>50</v>
      </c>
      <c r="H13" s="17">
        <v>65.9</v>
      </c>
      <c r="I13" s="16">
        <v>0</v>
      </c>
      <c r="J13" s="29">
        <f t="shared" si="0"/>
        <v>65.9</v>
      </c>
      <c r="K13" s="29">
        <f t="shared" si="1"/>
        <v>39.54</v>
      </c>
      <c r="L13" s="30">
        <v>81.02</v>
      </c>
      <c r="M13" s="31">
        <f t="shared" si="2"/>
        <v>32.408</v>
      </c>
      <c r="N13" s="32">
        <f t="shared" si="3"/>
        <v>71.94800000000001</v>
      </c>
      <c r="O13" s="33">
        <v>1</v>
      </c>
      <c r="P13" s="34" t="s">
        <v>25</v>
      </c>
      <c r="Q13" s="40" t="s">
        <v>51</v>
      </c>
      <c r="R13" s="41" t="s">
        <v>52</v>
      </c>
      <c r="S13" s="38"/>
    </row>
    <row r="14" spans="1:19" ht="24.75" customHeight="1">
      <c r="A14" s="14">
        <v>10</v>
      </c>
      <c r="B14" s="15">
        <v>625006</v>
      </c>
      <c r="C14" s="12" t="s">
        <v>47</v>
      </c>
      <c r="D14" s="12" t="s">
        <v>53</v>
      </c>
      <c r="E14" s="12">
        <v>1</v>
      </c>
      <c r="F14" s="16" t="s">
        <v>54</v>
      </c>
      <c r="G14" s="16" t="s">
        <v>55</v>
      </c>
      <c r="H14" s="17">
        <v>66.1</v>
      </c>
      <c r="I14" s="16">
        <v>0</v>
      </c>
      <c r="J14" s="29">
        <f t="shared" si="0"/>
        <v>66.1</v>
      </c>
      <c r="K14" s="29">
        <f t="shared" si="1"/>
        <v>39.66</v>
      </c>
      <c r="L14" s="30">
        <v>81.72</v>
      </c>
      <c r="M14" s="31">
        <f t="shared" si="2"/>
        <v>32.688</v>
      </c>
      <c r="N14" s="32">
        <f t="shared" si="3"/>
        <v>72.348</v>
      </c>
      <c r="O14" s="33">
        <v>1</v>
      </c>
      <c r="P14" s="34" t="s">
        <v>25</v>
      </c>
      <c r="Q14" s="40" t="s">
        <v>26</v>
      </c>
      <c r="R14" s="41" t="s">
        <v>25</v>
      </c>
      <c r="S14" s="38"/>
    </row>
    <row r="15" spans="1:19" ht="24.75" customHeight="1">
      <c r="A15" s="14">
        <v>11</v>
      </c>
      <c r="B15" s="15">
        <v>625007</v>
      </c>
      <c r="C15" s="21" t="s">
        <v>56</v>
      </c>
      <c r="D15" s="21" t="s">
        <v>57</v>
      </c>
      <c r="E15" s="21">
        <v>1</v>
      </c>
      <c r="F15" s="16" t="s">
        <v>58</v>
      </c>
      <c r="G15" s="16" t="s">
        <v>59</v>
      </c>
      <c r="H15" s="17">
        <v>59</v>
      </c>
      <c r="I15" s="16">
        <v>0</v>
      </c>
      <c r="J15" s="29">
        <f t="shared" si="0"/>
        <v>59</v>
      </c>
      <c r="K15" s="29">
        <f t="shared" si="1"/>
        <v>35.4</v>
      </c>
      <c r="L15" s="30">
        <v>76.46</v>
      </c>
      <c r="M15" s="31">
        <f t="shared" si="2"/>
        <v>30.584</v>
      </c>
      <c r="N15" s="32">
        <f t="shared" si="3"/>
        <v>65.984</v>
      </c>
      <c r="O15" s="33">
        <v>1</v>
      </c>
      <c r="P15" s="34" t="s">
        <v>25</v>
      </c>
      <c r="Q15" s="40" t="s">
        <v>26</v>
      </c>
      <c r="R15" s="41" t="s">
        <v>25</v>
      </c>
      <c r="S15" s="38"/>
    </row>
    <row r="16" spans="1:19" ht="24.75" customHeight="1">
      <c r="A16" s="14">
        <v>12</v>
      </c>
      <c r="B16" s="15">
        <v>625008</v>
      </c>
      <c r="C16" s="22" t="s">
        <v>60</v>
      </c>
      <c r="D16" s="22" t="s">
        <v>61</v>
      </c>
      <c r="E16" s="22">
        <v>2</v>
      </c>
      <c r="F16" s="16" t="s">
        <v>62</v>
      </c>
      <c r="G16" s="18" t="s">
        <v>63</v>
      </c>
      <c r="H16" s="17">
        <v>67.4</v>
      </c>
      <c r="I16" s="18">
        <v>2</v>
      </c>
      <c r="J16" s="29">
        <f t="shared" si="0"/>
        <v>69.4</v>
      </c>
      <c r="K16" s="29">
        <f t="shared" si="1"/>
        <v>41.64</v>
      </c>
      <c r="L16" s="30">
        <v>79.64</v>
      </c>
      <c r="M16" s="31">
        <f t="shared" si="2"/>
        <v>31.856</v>
      </c>
      <c r="N16" s="32">
        <f t="shared" si="3"/>
        <v>73.49600000000001</v>
      </c>
      <c r="O16" s="33">
        <v>1</v>
      </c>
      <c r="P16" s="34" t="s">
        <v>25</v>
      </c>
      <c r="Q16" s="40" t="s">
        <v>26</v>
      </c>
      <c r="R16" s="41" t="s">
        <v>25</v>
      </c>
      <c r="S16" s="38"/>
    </row>
    <row r="17" spans="1:19" ht="24.75" customHeight="1">
      <c r="A17" s="14">
        <v>13</v>
      </c>
      <c r="B17" s="15">
        <v>625008</v>
      </c>
      <c r="C17" s="22"/>
      <c r="D17" s="22"/>
      <c r="E17" s="22"/>
      <c r="F17" s="16" t="s">
        <v>64</v>
      </c>
      <c r="G17" s="16" t="s">
        <v>65</v>
      </c>
      <c r="H17" s="17">
        <v>66.8</v>
      </c>
      <c r="I17" s="16">
        <v>0</v>
      </c>
      <c r="J17" s="29">
        <f t="shared" si="0"/>
        <v>66.8</v>
      </c>
      <c r="K17" s="29">
        <f t="shared" si="1"/>
        <v>40.08</v>
      </c>
      <c r="L17" s="30">
        <v>76.26</v>
      </c>
      <c r="M17" s="31">
        <f t="shared" si="2"/>
        <v>30.504000000000005</v>
      </c>
      <c r="N17" s="32">
        <f t="shared" si="3"/>
        <v>70.584</v>
      </c>
      <c r="O17" s="33">
        <v>2</v>
      </c>
      <c r="P17" s="34" t="s">
        <v>25</v>
      </c>
      <c r="Q17" s="40" t="s">
        <v>26</v>
      </c>
      <c r="R17" s="41" t="s">
        <v>25</v>
      </c>
      <c r="S17" s="38"/>
    </row>
    <row r="18" spans="1:19" ht="33.75" customHeight="1">
      <c r="A18" s="14">
        <v>14</v>
      </c>
      <c r="B18" s="15">
        <v>625009</v>
      </c>
      <c r="C18" s="19" t="s">
        <v>66</v>
      </c>
      <c r="D18" s="19" t="s">
        <v>67</v>
      </c>
      <c r="E18" s="19">
        <v>1</v>
      </c>
      <c r="F18" s="16" t="s">
        <v>68</v>
      </c>
      <c r="G18" s="16" t="s">
        <v>69</v>
      </c>
      <c r="H18" s="17">
        <v>65.2</v>
      </c>
      <c r="I18" s="16">
        <v>0</v>
      </c>
      <c r="J18" s="29">
        <f t="shared" si="0"/>
        <v>65.2</v>
      </c>
      <c r="K18" s="29">
        <f t="shared" si="1"/>
        <v>39.12</v>
      </c>
      <c r="L18" s="30">
        <v>80.7</v>
      </c>
      <c r="M18" s="31">
        <f t="shared" si="2"/>
        <v>32.28</v>
      </c>
      <c r="N18" s="32">
        <f t="shared" si="3"/>
        <v>71.4</v>
      </c>
      <c r="O18" s="33">
        <v>1</v>
      </c>
      <c r="P18" s="34" t="s">
        <v>25</v>
      </c>
      <c r="Q18" s="40" t="s">
        <v>26</v>
      </c>
      <c r="R18" s="41" t="s">
        <v>25</v>
      </c>
      <c r="S18" s="38"/>
    </row>
    <row r="19" spans="1:19" ht="24.75" customHeight="1">
      <c r="A19" s="14">
        <v>15</v>
      </c>
      <c r="B19" s="15">
        <v>625010</v>
      </c>
      <c r="C19" s="21" t="s">
        <v>70</v>
      </c>
      <c r="D19" s="21" t="s">
        <v>57</v>
      </c>
      <c r="E19" s="21">
        <v>1</v>
      </c>
      <c r="F19" s="16" t="s">
        <v>71</v>
      </c>
      <c r="G19" s="16" t="s">
        <v>72</v>
      </c>
      <c r="H19" s="17">
        <v>58.4</v>
      </c>
      <c r="I19" s="16">
        <v>0</v>
      </c>
      <c r="J19" s="29">
        <f t="shared" si="0"/>
        <v>58.4</v>
      </c>
      <c r="K19" s="29">
        <f t="shared" si="1"/>
        <v>35.04</v>
      </c>
      <c r="L19" s="30">
        <v>75.68</v>
      </c>
      <c r="M19" s="31">
        <f t="shared" si="2"/>
        <v>30.272000000000006</v>
      </c>
      <c r="N19" s="32">
        <f t="shared" si="3"/>
        <v>65.31200000000001</v>
      </c>
      <c r="O19" s="33">
        <v>1</v>
      </c>
      <c r="P19" s="34" t="s">
        <v>25</v>
      </c>
      <c r="Q19" s="40" t="s">
        <v>26</v>
      </c>
      <c r="R19" s="41" t="s">
        <v>25</v>
      </c>
      <c r="S19" s="38"/>
    </row>
    <row r="20" spans="1:19" ht="24.75" customHeight="1">
      <c r="A20" s="14">
        <v>16</v>
      </c>
      <c r="B20" s="15">
        <v>625011</v>
      </c>
      <c r="C20" s="21" t="s">
        <v>70</v>
      </c>
      <c r="D20" s="21" t="s">
        <v>73</v>
      </c>
      <c r="E20" s="21">
        <v>1</v>
      </c>
      <c r="F20" s="16" t="s">
        <v>74</v>
      </c>
      <c r="G20" s="16" t="s">
        <v>75</v>
      </c>
      <c r="H20" s="17">
        <v>69.6</v>
      </c>
      <c r="I20" s="16">
        <v>0</v>
      </c>
      <c r="J20" s="29">
        <f t="shared" si="0"/>
        <v>69.6</v>
      </c>
      <c r="K20" s="29">
        <f t="shared" si="1"/>
        <v>41.76</v>
      </c>
      <c r="L20" s="30">
        <v>81.06</v>
      </c>
      <c r="M20" s="31">
        <f t="shared" si="2"/>
        <v>32.424</v>
      </c>
      <c r="N20" s="32">
        <f t="shared" si="3"/>
        <v>74.184</v>
      </c>
      <c r="O20" s="33">
        <v>1</v>
      </c>
      <c r="P20" s="34" t="s">
        <v>25</v>
      </c>
      <c r="Q20" s="40" t="s">
        <v>26</v>
      </c>
      <c r="R20" s="41" t="s">
        <v>25</v>
      </c>
      <c r="S20" s="38"/>
    </row>
    <row r="21" spans="1:19" ht="24.75" customHeight="1">
      <c r="A21" s="14">
        <v>17</v>
      </c>
      <c r="B21" s="15">
        <v>625012</v>
      </c>
      <c r="C21" s="23" t="s">
        <v>76</v>
      </c>
      <c r="D21" s="23" t="s">
        <v>77</v>
      </c>
      <c r="E21" s="23">
        <v>2</v>
      </c>
      <c r="F21" s="16" t="s">
        <v>78</v>
      </c>
      <c r="G21" s="16" t="s">
        <v>79</v>
      </c>
      <c r="H21" s="17">
        <v>69.6</v>
      </c>
      <c r="I21" s="16">
        <v>0</v>
      </c>
      <c r="J21" s="29">
        <f t="shared" si="0"/>
        <v>69.6</v>
      </c>
      <c r="K21" s="29">
        <f t="shared" si="1"/>
        <v>41.76</v>
      </c>
      <c r="L21" s="30">
        <v>77.8</v>
      </c>
      <c r="M21" s="31">
        <f t="shared" si="2"/>
        <v>31.12</v>
      </c>
      <c r="N21" s="32">
        <f t="shared" si="3"/>
        <v>72.88</v>
      </c>
      <c r="O21" s="33">
        <v>1</v>
      </c>
      <c r="P21" s="34" t="s">
        <v>25</v>
      </c>
      <c r="Q21" s="40" t="s">
        <v>26</v>
      </c>
      <c r="R21" s="41" t="s">
        <v>25</v>
      </c>
      <c r="S21" s="38"/>
    </row>
    <row r="22" spans="1:19" ht="24.75" customHeight="1">
      <c r="A22" s="14">
        <v>18</v>
      </c>
      <c r="B22" s="15">
        <v>625012</v>
      </c>
      <c r="C22" s="23"/>
      <c r="D22" s="23"/>
      <c r="E22" s="23"/>
      <c r="F22" s="16" t="s">
        <v>80</v>
      </c>
      <c r="G22" s="16" t="s">
        <v>81</v>
      </c>
      <c r="H22" s="17">
        <v>69.7</v>
      </c>
      <c r="I22" s="16">
        <v>0</v>
      </c>
      <c r="J22" s="29">
        <f t="shared" si="0"/>
        <v>69.7</v>
      </c>
      <c r="K22" s="29">
        <f t="shared" si="1"/>
        <v>41.82</v>
      </c>
      <c r="L22" s="30">
        <v>77.56</v>
      </c>
      <c r="M22" s="31">
        <f t="shared" si="2"/>
        <v>31.024</v>
      </c>
      <c r="N22" s="32">
        <f t="shared" si="3"/>
        <v>72.844</v>
      </c>
      <c r="O22" s="33">
        <v>2</v>
      </c>
      <c r="P22" s="34" t="s">
        <v>25</v>
      </c>
      <c r="Q22" s="40" t="s">
        <v>26</v>
      </c>
      <c r="R22" s="41" t="s">
        <v>25</v>
      </c>
      <c r="S22" s="38"/>
    </row>
    <row r="23" spans="1:19" ht="24.75" customHeight="1">
      <c r="A23" s="14">
        <v>19</v>
      </c>
      <c r="B23" s="15">
        <v>625013</v>
      </c>
      <c r="C23" s="21" t="s">
        <v>82</v>
      </c>
      <c r="D23" s="21" t="s">
        <v>83</v>
      </c>
      <c r="E23" s="21">
        <v>1</v>
      </c>
      <c r="F23" s="16" t="s">
        <v>84</v>
      </c>
      <c r="G23" s="18" t="s">
        <v>85</v>
      </c>
      <c r="H23" s="17">
        <v>63.5</v>
      </c>
      <c r="I23" s="18">
        <v>4</v>
      </c>
      <c r="J23" s="29">
        <f t="shared" si="0"/>
        <v>67.5</v>
      </c>
      <c r="K23" s="29">
        <f t="shared" si="1"/>
        <v>40.5</v>
      </c>
      <c r="L23" s="30">
        <v>77.2</v>
      </c>
      <c r="M23" s="31">
        <f t="shared" si="2"/>
        <v>30.880000000000003</v>
      </c>
      <c r="N23" s="32">
        <f t="shared" si="3"/>
        <v>71.38</v>
      </c>
      <c r="O23" s="33">
        <v>1</v>
      </c>
      <c r="P23" s="34" t="s">
        <v>25</v>
      </c>
      <c r="Q23" s="40" t="s">
        <v>26</v>
      </c>
      <c r="R23" s="41" t="s">
        <v>25</v>
      </c>
      <c r="S23" s="38"/>
    </row>
    <row r="24" spans="1:19" ht="24.75" customHeight="1">
      <c r="A24" s="14">
        <v>20</v>
      </c>
      <c r="B24" s="15">
        <v>625014</v>
      </c>
      <c r="C24" s="21" t="s">
        <v>86</v>
      </c>
      <c r="D24" s="21" t="s">
        <v>87</v>
      </c>
      <c r="E24" s="21">
        <v>1</v>
      </c>
      <c r="F24" s="16" t="s">
        <v>88</v>
      </c>
      <c r="G24" s="16" t="s">
        <v>89</v>
      </c>
      <c r="H24" s="17">
        <v>59.7</v>
      </c>
      <c r="I24" s="16">
        <v>0</v>
      </c>
      <c r="J24" s="29">
        <f t="shared" si="0"/>
        <v>59.7</v>
      </c>
      <c r="K24" s="29">
        <f t="shared" si="1"/>
        <v>35.82</v>
      </c>
      <c r="L24" s="30">
        <v>76.18</v>
      </c>
      <c r="M24" s="31">
        <f t="shared" si="2"/>
        <v>30.472000000000005</v>
      </c>
      <c r="N24" s="32">
        <f t="shared" si="3"/>
        <v>66.292</v>
      </c>
      <c r="O24" s="33">
        <v>1</v>
      </c>
      <c r="P24" s="34" t="s">
        <v>25</v>
      </c>
      <c r="Q24" s="40" t="s">
        <v>26</v>
      </c>
      <c r="R24" s="41" t="s">
        <v>25</v>
      </c>
      <c r="S24" s="38"/>
    </row>
    <row r="25" spans="1:19" ht="24.75" customHeight="1">
      <c r="A25" s="14">
        <v>21</v>
      </c>
      <c r="B25" s="15">
        <v>625015</v>
      </c>
      <c r="C25" s="19" t="s">
        <v>90</v>
      </c>
      <c r="D25" s="19" t="s">
        <v>91</v>
      </c>
      <c r="E25" s="19">
        <v>1</v>
      </c>
      <c r="F25" s="16" t="s">
        <v>92</v>
      </c>
      <c r="G25" s="16" t="s">
        <v>93</v>
      </c>
      <c r="H25" s="17">
        <v>68</v>
      </c>
      <c r="I25" s="16">
        <v>0</v>
      </c>
      <c r="J25" s="29">
        <f t="shared" si="0"/>
        <v>68</v>
      </c>
      <c r="K25" s="29">
        <f t="shared" si="1"/>
        <v>40.8</v>
      </c>
      <c r="L25" s="30">
        <v>77.6</v>
      </c>
      <c r="M25" s="31">
        <f t="shared" si="2"/>
        <v>31.04</v>
      </c>
      <c r="N25" s="32">
        <f t="shared" si="3"/>
        <v>71.84</v>
      </c>
      <c r="O25" s="33">
        <v>1</v>
      </c>
      <c r="P25" s="34" t="s">
        <v>25</v>
      </c>
      <c r="Q25" s="40" t="s">
        <v>26</v>
      </c>
      <c r="R25" s="41" t="s">
        <v>25</v>
      </c>
      <c r="S25" s="38"/>
    </row>
    <row r="26" spans="1:19" ht="24.75" customHeight="1">
      <c r="A26" s="14">
        <v>22</v>
      </c>
      <c r="B26" s="15">
        <v>625016</v>
      </c>
      <c r="C26" s="12" t="s">
        <v>94</v>
      </c>
      <c r="D26" s="12" t="s">
        <v>95</v>
      </c>
      <c r="E26" s="12">
        <v>2</v>
      </c>
      <c r="F26" s="16" t="s">
        <v>96</v>
      </c>
      <c r="G26" s="16" t="s">
        <v>97</v>
      </c>
      <c r="H26" s="17">
        <v>68.7</v>
      </c>
      <c r="I26" s="16">
        <v>0</v>
      </c>
      <c r="J26" s="29">
        <f t="shared" si="0"/>
        <v>68.7</v>
      </c>
      <c r="K26" s="29">
        <f t="shared" si="1"/>
        <v>41.22</v>
      </c>
      <c r="L26" s="30">
        <v>76.82</v>
      </c>
      <c r="M26" s="31">
        <f t="shared" si="2"/>
        <v>30.727999999999998</v>
      </c>
      <c r="N26" s="32">
        <f t="shared" si="3"/>
        <v>71.948</v>
      </c>
      <c r="O26" s="33">
        <v>1</v>
      </c>
      <c r="P26" s="34" t="s">
        <v>25</v>
      </c>
      <c r="Q26" s="40" t="s">
        <v>26</v>
      </c>
      <c r="R26" s="41" t="s">
        <v>25</v>
      </c>
      <c r="S26" s="38"/>
    </row>
    <row r="27" spans="1:19" ht="24.75" customHeight="1">
      <c r="A27" s="14">
        <v>23</v>
      </c>
      <c r="B27" s="15">
        <v>625016</v>
      </c>
      <c r="C27" s="24"/>
      <c r="D27" s="24" t="s">
        <v>98</v>
      </c>
      <c r="E27" s="24">
        <v>2</v>
      </c>
      <c r="F27" s="16" t="s">
        <v>99</v>
      </c>
      <c r="G27" s="16" t="s">
        <v>100</v>
      </c>
      <c r="H27" s="17">
        <v>64.1</v>
      </c>
      <c r="I27" s="16">
        <v>0</v>
      </c>
      <c r="J27" s="29">
        <f t="shared" si="0"/>
        <v>64.1</v>
      </c>
      <c r="K27" s="29">
        <f t="shared" si="1"/>
        <v>38.459999999999994</v>
      </c>
      <c r="L27" s="30">
        <v>82.1</v>
      </c>
      <c r="M27" s="31">
        <f t="shared" si="2"/>
        <v>32.839999999999996</v>
      </c>
      <c r="N27" s="32">
        <f t="shared" si="3"/>
        <v>71.29999999999998</v>
      </c>
      <c r="O27" s="33">
        <v>2</v>
      </c>
      <c r="P27" s="34" t="s">
        <v>25</v>
      </c>
      <c r="Q27" s="40" t="s">
        <v>26</v>
      </c>
      <c r="R27" s="41" t="s">
        <v>25</v>
      </c>
      <c r="S27" s="38"/>
    </row>
    <row r="28" spans="1:19" ht="24.75" customHeight="1">
      <c r="A28" s="14">
        <v>24</v>
      </c>
      <c r="B28" s="15">
        <v>625017</v>
      </c>
      <c r="C28" s="12" t="s">
        <v>101</v>
      </c>
      <c r="D28" s="12" t="s">
        <v>102</v>
      </c>
      <c r="E28" s="12">
        <v>1</v>
      </c>
      <c r="F28" s="16" t="s">
        <v>103</v>
      </c>
      <c r="G28" s="16" t="s">
        <v>104</v>
      </c>
      <c r="H28" s="17">
        <v>68.4</v>
      </c>
      <c r="I28" s="16">
        <v>0</v>
      </c>
      <c r="J28" s="29">
        <f t="shared" si="0"/>
        <v>68.4</v>
      </c>
      <c r="K28" s="29">
        <f t="shared" si="1"/>
        <v>41.04</v>
      </c>
      <c r="L28" s="30">
        <v>80.66</v>
      </c>
      <c r="M28" s="31">
        <f t="shared" si="2"/>
        <v>32.264</v>
      </c>
      <c r="N28" s="32">
        <f t="shared" si="3"/>
        <v>73.304</v>
      </c>
      <c r="O28" s="33">
        <v>1</v>
      </c>
      <c r="P28" s="34" t="s">
        <v>25</v>
      </c>
      <c r="Q28" s="40" t="s">
        <v>26</v>
      </c>
      <c r="R28" s="41" t="s">
        <v>25</v>
      </c>
      <c r="S28" s="38"/>
    </row>
    <row r="29" spans="1:19" ht="24.75" customHeight="1">
      <c r="A29" s="14">
        <v>25</v>
      </c>
      <c r="B29" s="15">
        <v>625018</v>
      </c>
      <c r="C29" s="12" t="s">
        <v>105</v>
      </c>
      <c r="D29" s="12" t="s">
        <v>106</v>
      </c>
      <c r="E29" s="12">
        <v>1</v>
      </c>
      <c r="F29" s="16" t="s">
        <v>107</v>
      </c>
      <c r="G29" s="16" t="s">
        <v>108</v>
      </c>
      <c r="H29" s="17">
        <v>61.6</v>
      </c>
      <c r="I29" s="16">
        <v>0</v>
      </c>
      <c r="J29" s="29">
        <f t="shared" si="0"/>
        <v>61.6</v>
      </c>
      <c r="K29" s="29">
        <f t="shared" si="1"/>
        <v>36.96</v>
      </c>
      <c r="L29" s="30">
        <v>79.06</v>
      </c>
      <c r="M29" s="31">
        <f t="shared" si="2"/>
        <v>31.624000000000002</v>
      </c>
      <c r="N29" s="32">
        <f t="shared" si="3"/>
        <v>68.584</v>
      </c>
      <c r="O29" s="33">
        <v>1</v>
      </c>
      <c r="P29" s="34" t="s">
        <v>25</v>
      </c>
      <c r="Q29" s="40" t="s">
        <v>26</v>
      </c>
      <c r="R29" s="41" t="s">
        <v>25</v>
      </c>
      <c r="S29" s="38"/>
    </row>
    <row r="30" spans="1:19" ht="24.75" customHeight="1">
      <c r="A30" s="14">
        <v>26</v>
      </c>
      <c r="B30" s="15">
        <v>625019</v>
      </c>
      <c r="C30" s="12" t="s">
        <v>109</v>
      </c>
      <c r="D30" s="12" t="s">
        <v>110</v>
      </c>
      <c r="E30" s="12">
        <v>1</v>
      </c>
      <c r="F30" s="16" t="s">
        <v>111</v>
      </c>
      <c r="G30" s="16" t="s">
        <v>112</v>
      </c>
      <c r="H30" s="17">
        <v>76.3</v>
      </c>
      <c r="I30" s="16">
        <v>0</v>
      </c>
      <c r="J30" s="29">
        <f t="shared" si="0"/>
        <v>76.3</v>
      </c>
      <c r="K30" s="29">
        <f t="shared" si="1"/>
        <v>45.779999999999994</v>
      </c>
      <c r="L30" s="30">
        <v>77.7</v>
      </c>
      <c r="M30" s="31">
        <f t="shared" si="2"/>
        <v>31.080000000000002</v>
      </c>
      <c r="N30" s="32">
        <f t="shared" si="3"/>
        <v>76.86</v>
      </c>
      <c r="O30" s="33">
        <v>1</v>
      </c>
      <c r="P30" s="34" t="s">
        <v>25</v>
      </c>
      <c r="Q30" s="40" t="s">
        <v>26</v>
      </c>
      <c r="R30" s="41" t="s">
        <v>25</v>
      </c>
      <c r="S30" s="38"/>
    </row>
    <row r="31" spans="1:19" ht="24.75" customHeight="1">
      <c r="A31" s="14">
        <v>27</v>
      </c>
      <c r="B31" s="15">
        <v>625020</v>
      </c>
      <c r="C31" s="12" t="s">
        <v>113</v>
      </c>
      <c r="D31" s="12" t="s">
        <v>114</v>
      </c>
      <c r="E31" s="12">
        <v>1</v>
      </c>
      <c r="F31" s="16" t="s">
        <v>115</v>
      </c>
      <c r="G31" s="16" t="s">
        <v>116</v>
      </c>
      <c r="H31" s="17">
        <v>60.4</v>
      </c>
      <c r="I31" s="16">
        <v>0</v>
      </c>
      <c r="J31" s="29">
        <f t="shared" si="0"/>
        <v>60.4</v>
      </c>
      <c r="K31" s="29">
        <f t="shared" si="1"/>
        <v>36.239999999999995</v>
      </c>
      <c r="L31" s="30">
        <v>78.18</v>
      </c>
      <c r="M31" s="31">
        <f t="shared" si="2"/>
        <v>31.272000000000006</v>
      </c>
      <c r="N31" s="32">
        <f t="shared" si="3"/>
        <v>67.512</v>
      </c>
      <c r="O31" s="33">
        <v>1</v>
      </c>
      <c r="P31" s="34" t="s">
        <v>25</v>
      </c>
      <c r="Q31" s="40" t="s">
        <v>26</v>
      </c>
      <c r="R31" s="41" t="s">
        <v>25</v>
      </c>
      <c r="S31" s="38"/>
    </row>
    <row r="32" spans="1:19" ht="24.75" customHeight="1">
      <c r="A32" s="14">
        <v>28</v>
      </c>
      <c r="B32" s="15">
        <v>625021</v>
      </c>
      <c r="C32" s="22" t="s">
        <v>117</v>
      </c>
      <c r="D32" s="22" t="s">
        <v>22</v>
      </c>
      <c r="E32" s="22">
        <v>6</v>
      </c>
      <c r="F32" s="16" t="s">
        <v>118</v>
      </c>
      <c r="G32" s="16" t="s">
        <v>119</v>
      </c>
      <c r="H32" s="17">
        <v>76.6</v>
      </c>
      <c r="I32" s="16">
        <v>0</v>
      </c>
      <c r="J32" s="29">
        <f aca="true" t="shared" si="4" ref="J32:J37">H32+I32</f>
        <v>76.6</v>
      </c>
      <c r="K32" s="29">
        <f aca="true" t="shared" si="5" ref="K32:K37">J32*0.6</f>
        <v>45.959999999999994</v>
      </c>
      <c r="L32" s="30">
        <v>79.24</v>
      </c>
      <c r="M32" s="31">
        <f aca="true" t="shared" si="6" ref="M32:M37">L32*0.4</f>
        <v>31.695999999999998</v>
      </c>
      <c r="N32" s="32">
        <f aca="true" t="shared" si="7" ref="N32:N37">J32*0.6+L32*0.4</f>
        <v>77.65599999999999</v>
      </c>
      <c r="O32" s="33">
        <v>1</v>
      </c>
      <c r="P32" s="34" t="s">
        <v>25</v>
      </c>
      <c r="Q32" s="40" t="s">
        <v>26</v>
      </c>
      <c r="R32" s="41" t="s">
        <v>25</v>
      </c>
      <c r="S32" s="38"/>
    </row>
    <row r="33" spans="1:19" ht="24.75" customHeight="1">
      <c r="A33" s="14">
        <v>29</v>
      </c>
      <c r="B33" s="15">
        <v>625021</v>
      </c>
      <c r="C33" s="22"/>
      <c r="D33" s="22" t="s">
        <v>22</v>
      </c>
      <c r="E33" s="22">
        <v>6</v>
      </c>
      <c r="F33" s="16" t="s">
        <v>120</v>
      </c>
      <c r="G33" s="16" t="s">
        <v>121</v>
      </c>
      <c r="H33" s="17">
        <v>74.1</v>
      </c>
      <c r="I33" s="16">
        <v>0</v>
      </c>
      <c r="J33" s="29">
        <f t="shared" si="4"/>
        <v>74.1</v>
      </c>
      <c r="K33" s="29">
        <f t="shared" si="5"/>
        <v>44.459999999999994</v>
      </c>
      <c r="L33" s="30">
        <v>77.64</v>
      </c>
      <c r="M33" s="31">
        <f t="shared" si="6"/>
        <v>31.056</v>
      </c>
      <c r="N33" s="32">
        <f t="shared" si="7"/>
        <v>75.51599999999999</v>
      </c>
      <c r="O33" s="33">
        <v>2</v>
      </c>
      <c r="P33" s="34" t="s">
        <v>25</v>
      </c>
      <c r="Q33" s="40" t="s">
        <v>26</v>
      </c>
      <c r="R33" s="41" t="s">
        <v>25</v>
      </c>
      <c r="S33" s="38"/>
    </row>
    <row r="34" spans="1:19" ht="24.75" customHeight="1">
      <c r="A34" s="14">
        <v>30</v>
      </c>
      <c r="B34" s="15">
        <v>625021</v>
      </c>
      <c r="C34" s="22"/>
      <c r="D34" s="22" t="s">
        <v>22</v>
      </c>
      <c r="E34" s="22">
        <v>6</v>
      </c>
      <c r="F34" s="16" t="s">
        <v>122</v>
      </c>
      <c r="G34" s="16" t="s">
        <v>123</v>
      </c>
      <c r="H34" s="17">
        <v>75.3</v>
      </c>
      <c r="I34" s="16">
        <v>0</v>
      </c>
      <c r="J34" s="29">
        <f t="shared" si="4"/>
        <v>75.3</v>
      </c>
      <c r="K34" s="29">
        <f t="shared" si="5"/>
        <v>45.18</v>
      </c>
      <c r="L34" s="30">
        <v>74.32</v>
      </c>
      <c r="M34" s="31">
        <f t="shared" si="6"/>
        <v>29.727999999999998</v>
      </c>
      <c r="N34" s="32">
        <f t="shared" si="7"/>
        <v>74.908</v>
      </c>
      <c r="O34" s="33">
        <v>3</v>
      </c>
      <c r="P34" s="34" t="s">
        <v>25</v>
      </c>
      <c r="Q34" s="40" t="s">
        <v>26</v>
      </c>
      <c r="R34" s="41" t="s">
        <v>25</v>
      </c>
      <c r="S34" s="38"/>
    </row>
    <row r="35" spans="1:19" ht="24.75" customHeight="1">
      <c r="A35" s="14">
        <v>31</v>
      </c>
      <c r="B35" s="15">
        <v>625021</v>
      </c>
      <c r="C35" s="22"/>
      <c r="D35" s="22" t="s">
        <v>22</v>
      </c>
      <c r="E35" s="22">
        <v>6</v>
      </c>
      <c r="F35" s="16" t="s">
        <v>124</v>
      </c>
      <c r="G35" s="16" t="s">
        <v>125</v>
      </c>
      <c r="H35" s="17">
        <v>69.6</v>
      </c>
      <c r="I35" s="16">
        <v>0</v>
      </c>
      <c r="J35" s="29">
        <f t="shared" si="4"/>
        <v>69.6</v>
      </c>
      <c r="K35" s="29">
        <f t="shared" si="5"/>
        <v>41.76</v>
      </c>
      <c r="L35" s="30">
        <v>82.14</v>
      </c>
      <c r="M35" s="31">
        <f t="shared" si="6"/>
        <v>32.856</v>
      </c>
      <c r="N35" s="32">
        <f t="shared" si="7"/>
        <v>74.616</v>
      </c>
      <c r="O35" s="33">
        <v>4</v>
      </c>
      <c r="P35" s="34" t="s">
        <v>25</v>
      </c>
      <c r="Q35" s="40" t="s">
        <v>26</v>
      </c>
      <c r="R35" s="41" t="s">
        <v>25</v>
      </c>
      <c r="S35" s="38"/>
    </row>
    <row r="36" spans="1:19" ht="24.75" customHeight="1">
      <c r="A36" s="14">
        <v>32</v>
      </c>
      <c r="B36" s="15">
        <v>625021</v>
      </c>
      <c r="C36" s="22"/>
      <c r="D36" s="22" t="s">
        <v>22</v>
      </c>
      <c r="E36" s="22">
        <v>6</v>
      </c>
      <c r="F36" s="16" t="s">
        <v>126</v>
      </c>
      <c r="G36" s="16" t="s">
        <v>127</v>
      </c>
      <c r="H36" s="17">
        <v>72.1</v>
      </c>
      <c r="I36" s="16">
        <v>0</v>
      </c>
      <c r="J36" s="29">
        <f t="shared" si="4"/>
        <v>72.1</v>
      </c>
      <c r="K36" s="29">
        <f t="shared" si="5"/>
        <v>43.26</v>
      </c>
      <c r="L36" s="30">
        <v>77.14</v>
      </c>
      <c r="M36" s="31">
        <f t="shared" si="6"/>
        <v>30.856</v>
      </c>
      <c r="N36" s="32">
        <f t="shared" si="7"/>
        <v>74.116</v>
      </c>
      <c r="O36" s="33">
        <v>5</v>
      </c>
      <c r="P36" s="34" t="s">
        <v>25</v>
      </c>
      <c r="Q36" s="40" t="s">
        <v>26</v>
      </c>
      <c r="R36" s="41" t="s">
        <v>25</v>
      </c>
      <c r="S36" s="38"/>
    </row>
    <row r="37" spans="1:19" ht="24.75" customHeight="1">
      <c r="A37" s="14">
        <v>33</v>
      </c>
      <c r="B37" s="15">
        <v>625021</v>
      </c>
      <c r="C37" s="22"/>
      <c r="D37" s="22" t="s">
        <v>22</v>
      </c>
      <c r="E37" s="22">
        <v>6</v>
      </c>
      <c r="F37" s="16" t="s">
        <v>128</v>
      </c>
      <c r="G37" s="16" t="s">
        <v>129</v>
      </c>
      <c r="H37" s="17">
        <v>68.4</v>
      </c>
      <c r="I37" s="16">
        <v>0</v>
      </c>
      <c r="J37" s="29">
        <f t="shared" si="4"/>
        <v>68.4</v>
      </c>
      <c r="K37" s="29">
        <f t="shared" si="5"/>
        <v>41.04</v>
      </c>
      <c r="L37" s="31">
        <v>81.1</v>
      </c>
      <c r="M37" s="31">
        <f t="shared" si="6"/>
        <v>32.44</v>
      </c>
      <c r="N37" s="32">
        <f t="shared" si="7"/>
        <v>73.47999999999999</v>
      </c>
      <c r="O37" s="33">
        <v>6</v>
      </c>
      <c r="P37" s="34" t="s">
        <v>25</v>
      </c>
      <c r="Q37" s="40"/>
      <c r="R37" s="41"/>
      <c r="S37" s="38" t="s">
        <v>34</v>
      </c>
    </row>
  </sheetData>
  <sheetProtection/>
  <autoFilter ref="A4:IT37"/>
  <mergeCells count="34">
    <mergeCell ref="A1:B1"/>
    <mergeCell ref="A2:S2"/>
    <mergeCell ref="J3:K3"/>
    <mergeCell ref="L3:M3"/>
    <mergeCell ref="A3:A4"/>
    <mergeCell ref="B3:B4"/>
    <mergeCell ref="C3:C4"/>
    <mergeCell ref="C8:C12"/>
    <mergeCell ref="C16:C17"/>
    <mergeCell ref="C21:C22"/>
    <mergeCell ref="C26:C27"/>
    <mergeCell ref="C32:C37"/>
    <mergeCell ref="D3:D4"/>
    <mergeCell ref="D8:D12"/>
    <mergeCell ref="D16:D17"/>
    <mergeCell ref="D21:D22"/>
    <mergeCell ref="D26:D27"/>
    <mergeCell ref="D32:D37"/>
    <mergeCell ref="E3:E4"/>
    <mergeCell ref="E8:E12"/>
    <mergeCell ref="E16:E17"/>
    <mergeCell ref="E21:E22"/>
    <mergeCell ref="E26:E27"/>
    <mergeCell ref="E32:E37"/>
    <mergeCell ref="F3:F4"/>
    <mergeCell ref="G3:G4"/>
    <mergeCell ref="H3:H4"/>
    <mergeCell ref="I3:I4"/>
    <mergeCell ref="N3:N4"/>
    <mergeCell ref="O3:O4"/>
    <mergeCell ref="P3:P4"/>
    <mergeCell ref="Q3:Q4"/>
    <mergeCell ref="R3:R4"/>
    <mergeCell ref="S3:S4"/>
  </mergeCells>
  <conditionalFormatting sqref="J6">
    <cfRule type="expression" priority="2" dxfId="0" stopIfTrue="1">
      <formula>AND(COUNTIF($J$6,J6)&gt;1,NOT(ISBLANK(J6)))</formula>
    </cfRule>
  </conditionalFormatting>
  <conditionalFormatting sqref="J7">
    <cfRule type="expression" priority="3" dxfId="0" stopIfTrue="1">
      <formula>AND(COUNTIF($J$7,J7)&gt;1,NOT(ISBLANK(J7)))</formula>
    </cfRule>
  </conditionalFormatting>
  <conditionalFormatting sqref="J13">
    <cfRule type="expression" priority="5" dxfId="0" stopIfTrue="1">
      <formula>AND(COUNTIF($J$13,J13)&gt;1,NOT(ISBLANK(J13)))</formula>
    </cfRule>
  </conditionalFormatting>
  <conditionalFormatting sqref="J14">
    <cfRule type="expression" priority="6" dxfId="0" stopIfTrue="1">
      <formula>AND(COUNTIF($J$14,J14)&gt;1,NOT(ISBLANK(J14)))</formula>
    </cfRule>
  </conditionalFormatting>
  <conditionalFormatting sqref="J15">
    <cfRule type="expression" priority="7" dxfId="0" stopIfTrue="1">
      <formula>AND(COUNTIF($J$15,J15)&gt;1,NOT(ISBLANK(J15)))</formula>
    </cfRule>
  </conditionalFormatting>
  <conditionalFormatting sqref="J19">
    <cfRule type="expression" priority="11" dxfId="0" stopIfTrue="1">
      <formula>AND(COUNTIF($J$19,J19)&gt;1,NOT(ISBLANK(J19)))</formula>
    </cfRule>
  </conditionalFormatting>
  <conditionalFormatting sqref="J20">
    <cfRule type="expression" priority="12" dxfId="0" stopIfTrue="1">
      <formula>AND(COUNTIF($J$20,J20)&gt;1,NOT(ISBLANK(J20)))</formula>
    </cfRule>
  </conditionalFormatting>
  <conditionalFormatting sqref="J23">
    <cfRule type="expression" priority="14" dxfId="0" stopIfTrue="1">
      <formula>AND(COUNTIF($J$23,J23)&gt;1,NOT(ISBLANK(J23)))</formula>
    </cfRule>
  </conditionalFormatting>
  <conditionalFormatting sqref="J24">
    <cfRule type="expression" priority="15" dxfId="0" stopIfTrue="1">
      <formula>AND(COUNTIF($J$24,J24)&gt;1,NOT(ISBLANK(J24)))</formula>
    </cfRule>
  </conditionalFormatting>
  <conditionalFormatting sqref="J25">
    <cfRule type="expression" priority="16" dxfId="0" stopIfTrue="1">
      <formula>AND(COUNTIF($J$25,J25)&gt;1,NOT(ISBLANK(J25)))</formula>
    </cfRule>
  </conditionalFormatting>
  <conditionalFormatting sqref="J28">
    <cfRule type="expression" priority="18" dxfId="0" stopIfTrue="1">
      <formula>AND(COUNTIF($J$28,J28)&gt;1,NOT(ISBLANK(J28)))</formula>
    </cfRule>
  </conditionalFormatting>
  <conditionalFormatting sqref="J29">
    <cfRule type="expression" priority="19" dxfId="0" stopIfTrue="1">
      <formula>AND(COUNTIF($J$29,J29)&gt;1,NOT(ISBLANK(J29)))</formula>
    </cfRule>
  </conditionalFormatting>
  <conditionalFormatting sqref="J30">
    <cfRule type="expression" priority="20" dxfId="0" stopIfTrue="1">
      <formula>AND(COUNTIF($J$30,J30)&gt;1,NOT(ISBLANK(J30)))</formula>
    </cfRule>
  </conditionalFormatting>
  <conditionalFormatting sqref="J31">
    <cfRule type="expression" priority="21" dxfId="0" stopIfTrue="1">
      <formula>AND(COUNTIF($J$31,J31)&gt;1,NOT(ISBLANK(J31)))</formula>
    </cfRule>
  </conditionalFormatting>
  <conditionalFormatting sqref="J8:J12">
    <cfRule type="expression" priority="4" dxfId="0" stopIfTrue="1">
      <formula>AND(COUNTIF($J$8:$J$12,J8)&gt;1,NOT(ISBLANK(J8)))</formula>
    </cfRule>
  </conditionalFormatting>
  <conditionalFormatting sqref="J16:J19">
    <cfRule type="expression" priority="9" dxfId="0" stopIfTrue="1">
      <formula>AND(COUNTIF($J$16:$J$19,J16)&gt;1,NOT(ISBLANK(J16)))</formula>
    </cfRule>
  </conditionalFormatting>
  <conditionalFormatting sqref="J16:J17">
    <cfRule type="expression" priority="8" dxfId="0" stopIfTrue="1">
      <formula>AND(COUNTIF($J$16:$J$17,J16)&gt;1,NOT(ISBLANK(J16)))</formula>
    </cfRule>
  </conditionalFormatting>
  <conditionalFormatting sqref="J18:J19">
    <cfRule type="expression" priority="10" dxfId="0" stopIfTrue="1">
      <formula>AND(COUNTIF($J$18:$J$19,J18)&gt;1,NOT(ISBLANK(J18)))</formula>
    </cfRule>
  </conditionalFormatting>
  <conditionalFormatting sqref="J21:J22">
    <cfRule type="expression" priority="13" dxfId="0" stopIfTrue="1">
      <formula>AND(COUNTIF($J$21:$J$22,J21)&gt;1,NOT(ISBLANK(J21)))</formula>
    </cfRule>
  </conditionalFormatting>
  <conditionalFormatting sqref="J26:J27">
    <cfRule type="expression" priority="17" dxfId="0" stopIfTrue="1">
      <formula>AND(COUNTIF($J$26:$J$27,J26)&gt;1,NOT(ISBLANK(J26)))</formula>
    </cfRule>
  </conditionalFormatting>
  <conditionalFormatting sqref="J32:J36">
    <cfRule type="expression" priority="22" dxfId="0" stopIfTrue="1">
      <formula>AND(COUNTIF($J$32:$J$36,J32)&gt;1,NOT(ISBLANK(J32)))</formula>
    </cfRule>
  </conditionalFormatting>
  <conditionalFormatting sqref="J5:K5 K29:K36 K27 K22:K24 K17:K19 K15 K13 K8:K11 K6">
    <cfRule type="expression" priority="1" dxfId="0" stopIfTrue="1">
      <formula>AND(COUNTIF($J$5:$K$5,J5)+COUNTIF($K$29:$K$36,J5)+COUNTIF($K$27,J5)+COUNTIF($K$22:$K$24,J5)+COUNTIF($K$17:$K$19,J5)+COUNTIF($K$15,J5)+COUNTIF($K$13,J5)+COUNTIF($K$8:$K$11,J5)+COUNTIF($K$6,J5)&gt;1,NOT(ISBLANK(J5)))</formula>
    </cfRule>
  </conditionalFormatting>
  <printOptions/>
  <pageMargins left="0.5118055555555555" right="0.4284722222222222" top="0.39305555555555555" bottom="0.275" header="0.16111111111111112" footer="0.11805555555555555"/>
  <pageSetup horizontalDpi="300" verticalDpi="300" orientation="landscape"/>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2022-01-08T01:37:13Z</dcterms:created>
  <dcterms:modified xsi:type="dcterms:W3CDTF">2022-03-16T02:28:40Z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67E525B4AF0B4C39943F31903B0B999E</vt:lpwstr>
  </property>
  <property fmtid="{D5CDD505-2E9C-101B-9397-08002B2CF9AE}" pid="6" name="KSOProductBuildV">
    <vt:lpwstr>2052-11.1.0.10700</vt:lpwstr>
  </property>
</Properties>
</file>