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<sst xmlns="http://schemas.openxmlformats.org/spreadsheetml/2006/main" count="620" uniqueCount="315">
  <si>
    <t>2021年下半年内江市东兴区部分事业单位公开考聘工作人员笔试面试总成绩及排名表</t>
  </si>
  <si>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</si>
  <si>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</si>
  <si>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</si>
  <si>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</si>
  <si>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</si>
  <si>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</si>
  <si>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</si>
  <si>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</si>
  <si>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</si>
  <si>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</si>
  <si>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</si>
  <si>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</si>
  <si>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</si>
  <si>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</si>
  <si>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李超</t>
  </si>
  <si>
    <t>男</t>
  </si>
  <si>
    <t>管理岗位或专业技术岗位</t>
  </si>
  <si>
    <t>5030101</t>
  </si>
  <si>
    <t>2122509020723</t>
  </si>
  <si>
    <t>薛凤</t>
  </si>
  <si>
    <t>女</t>
  </si>
  <si>
    <t>管理岗位和专业技术岗位</t>
  </si>
  <si>
    <t>6030101</t>
  </si>
  <si>
    <t>2122509032003</t>
  </si>
  <si>
    <t>王鑫</t>
  </si>
  <si>
    <t>2122509034213</t>
  </si>
  <si>
    <t>周罗芳</t>
  </si>
  <si>
    <t>2122509034626</t>
  </si>
  <si>
    <t>汤芬</t>
  </si>
  <si>
    <t>2122509032613</t>
  </si>
  <si>
    <t>付莉</t>
  </si>
  <si>
    <t>2122509025305</t>
  </si>
  <si>
    <t>林晓丽</t>
  </si>
  <si>
    <t>2122509032105</t>
  </si>
  <si>
    <t>李美</t>
  </si>
  <si>
    <t>妇产科医生</t>
  </si>
  <si>
    <t>7030101</t>
  </si>
  <si>
    <t>2122509013110</t>
  </si>
  <si>
    <t>唐华容</t>
  </si>
  <si>
    <t>内科医生</t>
  </si>
  <si>
    <t>7030102</t>
  </si>
  <si>
    <t>2122509011919</t>
  </si>
  <si>
    <t>王雪</t>
  </si>
  <si>
    <t>预防医学医生</t>
  </si>
  <si>
    <t>7030201</t>
  </si>
  <si>
    <t>2122509011911</t>
  </si>
  <si>
    <t>闵兴琪</t>
  </si>
  <si>
    <t>检验人员</t>
  </si>
  <si>
    <t>7030202</t>
  </si>
  <si>
    <t>2122509013525</t>
  </si>
  <si>
    <t>张晓敏</t>
  </si>
  <si>
    <t>2122509012512</t>
  </si>
  <si>
    <t>刘兰樱</t>
  </si>
  <si>
    <t>2122509014121</t>
  </si>
  <si>
    <t>易付秀</t>
  </si>
  <si>
    <t>临床医生</t>
  </si>
  <si>
    <t>7030203</t>
  </si>
  <si>
    <t>2122509010918</t>
  </si>
  <si>
    <t>申勇</t>
  </si>
  <si>
    <t>2122509012110</t>
  </si>
  <si>
    <t>李玉龙</t>
  </si>
  <si>
    <t>急诊科医生</t>
  </si>
  <si>
    <t>7030301</t>
  </si>
  <si>
    <t>2122509012711</t>
  </si>
  <si>
    <t>聂富敏</t>
  </si>
  <si>
    <t>2122509012610</t>
  </si>
  <si>
    <t>刘敏</t>
  </si>
  <si>
    <t>7030401</t>
  </si>
  <si>
    <t>2122509012613</t>
  </si>
  <si>
    <t>钟丽</t>
  </si>
  <si>
    <t>儿科医生</t>
  </si>
  <si>
    <t>7030402</t>
  </si>
  <si>
    <t>2122509013916</t>
  </si>
  <si>
    <t>邓莉</t>
  </si>
  <si>
    <t>超声科医生</t>
  </si>
  <si>
    <t>7030403</t>
  </si>
  <si>
    <t>2122509013825</t>
  </si>
  <si>
    <t>曹永志</t>
  </si>
  <si>
    <t>放射科医生</t>
  </si>
  <si>
    <t>7030404</t>
  </si>
  <si>
    <t>2122509013309</t>
  </si>
  <si>
    <t>尤盈云</t>
  </si>
  <si>
    <t>7030405</t>
  </si>
  <si>
    <t>2122509012619</t>
  </si>
  <si>
    <t>张春燕</t>
  </si>
  <si>
    <t>2122509011207</t>
  </si>
  <si>
    <t>李益</t>
  </si>
  <si>
    <t>2122509011709</t>
  </si>
  <si>
    <t>张黎</t>
  </si>
  <si>
    <t>外科医生</t>
  </si>
  <si>
    <t>7030501</t>
  </si>
  <si>
    <t>2122509011426</t>
  </si>
  <si>
    <t>向俊清</t>
  </si>
  <si>
    <t>康复治疗师</t>
  </si>
  <si>
    <t>7030502</t>
  </si>
  <si>
    <t>2122509011314</t>
  </si>
  <si>
    <t>段丽</t>
  </si>
  <si>
    <t>2122509011313</t>
  </si>
  <si>
    <t>孙奇奇</t>
  </si>
  <si>
    <t>针灸康复医生</t>
  </si>
  <si>
    <t>7030602</t>
  </si>
  <si>
    <t>2122509013811</t>
  </si>
  <si>
    <t>刘丽</t>
  </si>
  <si>
    <t>2122509011803</t>
  </si>
  <si>
    <t>郭宇伦</t>
  </si>
  <si>
    <t>中医医生</t>
  </si>
  <si>
    <t>7030701</t>
  </si>
  <si>
    <t>2122509013521</t>
  </si>
  <si>
    <t>刘洋</t>
  </si>
  <si>
    <t>2122509011912</t>
  </si>
  <si>
    <t>李明夏</t>
  </si>
  <si>
    <t>7030703</t>
  </si>
  <si>
    <t>2122509011301</t>
  </si>
  <si>
    <t>刘阳</t>
  </si>
  <si>
    <t>2122509013529</t>
  </si>
  <si>
    <t>鲁保全</t>
  </si>
  <si>
    <t>7030901</t>
  </si>
  <si>
    <t>2122509012322</t>
  </si>
  <si>
    <t>杨绢绢</t>
  </si>
  <si>
    <t>2122509010912</t>
  </si>
  <si>
    <t>涂婷婷</t>
  </si>
  <si>
    <t>7031201</t>
  </si>
  <si>
    <t>2122509013418</t>
  </si>
  <si>
    <t>杨林</t>
  </si>
  <si>
    <t>2122509011712</t>
  </si>
  <si>
    <t>张冰浩</t>
  </si>
  <si>
    <t>口腔科医生</t>
  </si>
  <si>
    <t>7031301</t>
  </si>
  <si>
    <t>2122509013202</t>
  </si>
  <si>
    <t>田华</t>
  </si>
  <si>
    <t>中西医结合医生</t>
  </si>
  <si>
    <t>7031401</t>
  </si>
  <si>
    <t>2122509011118</t>
  </si>
  <si>
    <t>李儒丽</t>
  </si>
  <si>
    <t>2122509013416</t>
  </si>
  <si>
    <t>单发文</t>
  </si>
  <si>
    <t>2122509011715</t>
  </si>
  <si>
    <t>巫佳倪</t>
  </si>
  <si>
    <t>2122509010905</t>
  </si>
  <si>
    <t>余靖</t>
  </si>
  <si>
    <t>7031701</t>
  </si>
  <si>
    <t>2122509011219</t>
  </si>
  <si>
    <t>彭丽惠</t>
  </si>
  <si>
    <t>2122509013402</t>
  </si>
  <si>
    <t>郑晓彤</t>
  </si>
  <si>
    <t>2122509014116</t>
  </si>
  <si>
    <t>罗佳佳</t>
  </si>
  <si>
    <t>7031901</t>
  </si>
  <si>
    <t>2122509013915</t>
  </si>
  <si>
    <t>张梅</t>
  </si>
  <si>
    <t>2122509013527</t>
  </si>
  <si>
    <t>周柯宇</t>
  </si>
  <si>
    <t>2122509013019</t>
  </si>
  <si>
    <t>刘兆玉</t>
  </si>
  <si>
    <t>护理人员</t>
  </si>
  <si>
    <t>7032001</t>
  </si>
  <si>
    <t>2122509012402</t>
  </si>
  <si>
    <t>陈英巧</t>
  </si>
  <si>
    <t>2122509013215</t>
  </si>
  <si>
    <t>李卓祥</t>
  </si>
  <si>
    <t>2122509013514</t>
  </si>
  <si>
    <t>洪一平</t>
  </si>
  <si>
    <t>2122509011617</t>
  </si>
  <si>
    <t>龙常丽</t>
  </si>
  <si>
    <t>2122509013428</t>
  </si>
  <si>
    <t>胡敬花</t>
  </si>
  <si>
    <t>2122509012528</t>
  </si>
  <si>
    <t>余惠兰</t>
  </si>
  <si>
    <t>2122509010908</t>
  </si>
  <si>
    <t>廖爽</t>
  </si>
  <si>
    <t>2122509012720</t>
  </si>
  <si>
    <t>菅元旭</t>
  </si>
  <si>
    <t>2122509012624</t>
  </si>
  <si>
    <t>刘凤霞</t>
  </si>
  <si>
    <t>2122509013422</t>
  </si>
  <si>
    <t>王丹</t>
  </si>
  <si>
    <t>2122509013025</t>
  </si>
  <si>
    <t>罗翠</t>
  </si>
  <si>
    <t>2122509013604</t>
  </si>
  <si>
    <t>李雨如</t>
  </si>
  <si>
    <t>2122509011114</t>
  </si>
  <si>
    <t>洪莉</t>
  </si>
  <si>
    <t>2122509011830</t>
  </si>
  <si>
    <t>宋英</t>
  </si>
  <si>
    <t>2122509011523</t>
  </si>
  <si>
    <t>伍雪</t>
  </si>
  <si>
    <t>2122509011608</t>
  </si>
  <si>
    <t>陈芳</t>
  </si>
  <si>
    <t>2122509012506</t>
  </si>
  <si>
    <t>罗世群</t>
  </si>
  <si>
    <t>2122509014120</t>
  </si>
  <si>
    <t>陈腾利</t>
  </si>
  <si>
    <t>2122509013714</t>
  </si>
  <si>
    <t>杨兰</t>
  </si>
  <si>
    <t>2122509012812</t>
  </si>
  <si>
    <t>隆丹</t>
  </si>
  <si>
    <t>2122509011720</t>
  </si>
  <si>
    <t>郭秀梅</t>
  </si>
  <si>
    <t>2122509012117</t>
  </si>
  <si>
    <t>刘家秀</t>
  </si>
  <si>
    <t>2122509012928</t>
  </si>
  <si>
    <t>甘钦秋</t>
  </si>
  <si>
    <t>2122509012923</t>
  </si>
  <si>
    <t>肖敏</t>
  </si>
  <si>
    <t>2122509012926</t>
  </si>
  <si>
    <t>伍利兰</t>
  </si>
  <si>
    <t>2122509013417</t>
  </si>
  <si>
    <t>曾利</t>
  </si>
  <si>
    <t>2122509013119</t>
  </si>
  <si>
    <t>刘欣瑞</t>
  </si>
  <si>
    <t>2122509014101</t>
  </si>
  <si>
    <t>李玥声</t>
  </si>
  <si>
    <t>2122509012707</t>
  </si>
  <si>
    <t>胡礼婷</t>
  </si>
  <si>
    <t>7032101</t>
  </si>
  <si>
    <t>2122509012423</t>
  </si>
  <si>
    <t>何丹</t>
  </si>
  <si>
    <t>2122509013918</t>
  </si>
  <si>
    <t>刘秀莉</t>
  </si>
  <si>
    <t>2122509011812</t>
  </si>
  <si>
    <t>李刘</t>
  </si>
  <si>
    <t>2122509013822</t>
  </si>
  <si>
    <t>艾凤明</t>
  </si>
  <si>
    <t>2122509013201</t>
  </si>
  <si>
    <t>李宗蓉</t>
  </si>
  <si>
    <t>2122509011203</t>
  </si>
  <si>
    <t>郭玉莉</t>
  </si>
  <si>
    <t>2122509012129</t>
  </si>
  <si>
    <t>钟秋月</t>
  </si>
  <si>
    <t>2122509012602</t>
  </si>
  <si>
    <t>杨健梅</t>
  </si>
  <si>
    <t>2122509011321</t>
  </si>
  <si>
    <t>邓杰</t>
  </si>
  <si>
    <t>2122509014118</t>
  </si>
  <si>
    <t>谢钦</t>
  </si>
  <si>
    <t>2122509014126</t>
  </si>
  <si>
    <t>罗晓兰</t>
  </si>
  <si>
    <t>药剂人员</t>
  </si>
  <si>
    <t>7032201</t>
  </si>
  <si>
    <t>2122509013926</t>
  </si>
  <si>
    <t>陈晓庆</t>
  </si>
  <si>
    <t>2122509012307</t>
  </si>
  <si>
    <t>张晓娟</t>
  </si>
  <si>
    <t>7032301</t>
  </si>
  <si>
    <t>2122509012427</t>
  </si>
  <si>
    <t>康雪</t>
  </si>
  <si>
    <t>2122509011705</t>
  </si>
  <si>
    <t>陶志通</t>
  </si>
  <si>
    <t>2122509012727</t>
  </si>
  <si>
    <t>张丹阳</t>
  </si>
  <si>
    <t>7032401</t>
  </si>
  <si>
    <t>2122509012012</t>
  </si>
  <si>
    <t>李宇航</t>
  </si>
  <si>
    <t>2122509012327</t>
  </si>
  <si>
    <t>蔡思月</t>
  </si>
  <si>
    <t>2122509012823</t>
  </si>
  <si>
    <t>李伟</t>
  </si>
  <si>
    <t>2122509012628</t>
  </si>
  <si>
    <t>高琴</t>
  </si>
  <si>
    <t>2122509011308</t>
  </si>
  <si>
    <t>刘艳</t>
  </si>
  <si>
    <t>2122509012702</t>
  </si>
  <si>
    <t>蒋雯丽</t>
  </si>
  <si>
    <t>2122509011801</t>
  </si>
  <si>
    <t>钟洪林</t>
  </si>
  <si>
    <t>2122509013410</t>
  </si>
  <si>
    <t>陈秀琳</t>
  </si>
  <si>
    <t>2122509012717</t>
  </si>
  <si>
    <t>刘香岑</t>
  </si>
  <si>
    <t>2122509013420</t>
  </si>
  <si>
    <t>马莲</t>
  </si>
  <si>
    <t>2122509012028</t>
  </si>
  <si>
    <t>何镇宇</t>
  </si>
  <si>
    <t>公共卫生管理人员</t>
  </si>
  <si>
    <t>7032601</t>
  </si>
  <si>
    <t>2122509012019</t>
  </si>
  <si>
    <t>韩礼敏</t>
  </si>
  <si>
    <t>2122509011121</t>
  </si>
  <si>
    <t>付蜀婷</t>
  </si>
  <si>
    <t>2122509013729</t>
  </si>
  <si>
    <t>刘磊</t>
  </si>
  <si>
    <t>2122509012320</t>
  </si>
  <si>
    <t>冉倪</t>
  </si>
  <si>
    <t>2122509011526</t>
  </si>
  <si>
    <t>王梅</t>
  </si>
  <si>
    <t>2122509012027</t>
  </si>
  <si>
    <t>张颖</t>
  </si>
  <si>
    <t>2122509013302</t>
  </si>
  <si>
    <t>傅春寒</t>
  </si>
  <si>
    <t>文秘</t>
  </si>
  <si>
    <t>9030101</t>
  </si>
  <si>
    <t>2122509021411</t>
  </si>
  <si>
    <t>胡成静</t>
  </si>
  <si>
    <t>2122509022713</t>
  </si>
  <si>
    <t>蓝太波</t>
  </si>
  <si>
    <t>信息技术人员</t>
  </si>
  <si>
    <t>9030201</t>
  </si>
  <si>
    <t>2122509034505</t>
  </si>
  <si>
    <t>张志彪</t>
  </si>
  <si>
    <t>2122509031513</t>
  </si>
  <si>
    <t>黄祖程</t>
  </si>
  <si>
    <t>2122509031516</t>
  </si>
  <si>
    <t>赵连稳</t>
  </si>
  <si>
    <t>2122509034509</t>
  </si>
  <si>
    <t>李富霞</t>
  </si>
  <si>
    <t>2122509031104</t>
  </si>
  <si>
    <t>孟霞</t>
  </si>
  <si>
    <t>财务人员</t>
  </si>
  <si>
    <t>9030301</t>
  </si>
  <si>
    <t>2122509024906</t>
  </si>
  <si>
    <t>钟霞</t>
  </si>
  <si>
    <t>2122509020914</t>
  </si>
  <si>
    <t>邱晓琦</t>
  </si>
  <si>
    <t>2122509033501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</si>
</sst>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6"/>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微软雅黑"/>
      <family val="2"/>
    </font>
    <font>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mbria"/>
      <family val="0"/>
    </font>
    <font>
      <sz val="10"/>
      <color theme="1"/>
      <name val="微软雅黑"/>
      <family val="2"/>
    </font>
    <font>
      <sz val="12"/>
      <color theme="1"/>
      <name val="宋体"/>
      <family val="0"/>
    </font>
    <font>
      <sz val="11"/>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3"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2">
    <xf numFmtId="0" fontId="0" fillId="0" borderId="0" xfId="0" applyAlignment="1">
      <alignment/>
    </xf>
    <xf numFmtId="0" fontId="45" fillId="33" borderId="10" xfId="33" applyFont="1" applyFill="1" applyBorder="1" applyAlignment="1">
      <alignment horizontal="center" vertical="center"/>
      <protection/>
    </xf>
    <xf numFmtId="0" fontId="45" fillId="33" borderId="10" xfId="33" applyFont="1" applyFill="1" applyBorder="1" applyAlignment="1">
      <alignment horizontal="center" vertical="center" wrapText="1"/>
      <protection/>
    </xf>
    <xf numFmtId="49" fontId="45" fillId="33" borderId="10" xfId="33" applyNumberFormat="1" applyFont="1" applyFill="1" applyBorder="1" applyAlignment="1">
      <alignment horizontal="center" vertical="center" wrapText="1"/>
      <protection/>
    </xf>
    <xf numFmtId="0" fontId="46" fillId="34" borderId="10" xfId="33" applyFont="1" applyFill="1" applyBorder="1" applyAlignment="1">
      <alignment horizontal="center" vertical="center"/>
      <protection/>
    </xf>
    <xf numFmtId="0" fontId="2" fillId="0" borderId="11" xfId="0" applyFont="1" applyBorder="1" applyAlignment="1">
      <alignment horizontal="center" vertical="center"/>
    </xf>
    <xf numFmtId="0" fontId="47" fillId="0" borderId="10" xfId="0" applyFont="1" applyBorder="1" applyAlignment="1">
      <alignment horizontal="center" vertical="center"/>
    </xf>
    <xf numFmtId="49" fontId="48" fillId="35" borderId="10" xfId="33" applyNumberFormat="1" applyFont="1" applyFill="1" applyBorder="1" applyAlignment="1">
      <alignment horizontal="center" vertical="center" wrapText="1"/>
      <protection/>
    </xf>
    <xf numFmtId="0" fontId="47" fillId="33" borderId="10" xfId="0" applyFont="1" applyFill="1" applyBorder="1" applyAlignment="1">
      <alignment horizontal="center" vertical="center"/>
    </xf>
    <xf numFmtId="49" fontId="47" fillId="0" borderId="10" xfId="0" applyNumberFormat="1" applyFont="1" applyFill="1" applyBorder="1" applyAlignment="1">
      <alignment horizontal="center" vertical="center"/>
    </xf>
    <xf numFmtId="176" fontId="47" fillId="0" borderId="10" xfId="0" applyNumberFormat="1" applyFont="1" applyBorder="1" applyAlignment="1">
      <alignment horizontal="center" vertical="center"/>
    </xf>
    <xf numFmtId="0" fontId="46" fillId="33" borderId="10" xfId="33" applyFont="1" applyFill="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3"/>
  <sheetViews>
    <sheetView tabSelected="1" workbookViewId="0" topLeftCell="A1">
      <selection activeCell="Q7" sqref="Q7"/>
    </sheetView>
  </sheetViews>
  <sheetFormatPr defaultColWidth="9.00390625" defaultRowHeight="14.25"/>
  <cols>
    <col min="3" max="3" width="8.375" style="0" customWidth="1"/>
    <col min="4" max="4" width="25.50390625" style="0" customWidth="1"/>
    <col min="5" max="5" width="12.875" style="0" customWidth="1"/>
    <col min="6" max="6" width="17.375" style="0" customWidth="1"/>
    <col min="7" max="7" width="10.00390625" style="0" customWidth="1"/>
    <col min="8" max="8" width="6.50390625" style="0" customWidth="1"/>
    <col min="9" max="9" width="10.75390625" style="0" customWidth="1"/>
    <col min="10" max="10" width="11.50390625" style="0" customWidth="1"/>
    <col min="14" max="14" width="10.50390625" style="0" customWidth="1"/>
  </cols>
  <sheetData>
    <row r="1" spans="1:14" ht="34.5" customHeight="1">
      <c r="A1" s="5" t="s">
        <v>0</v>
      </c>
      <c r="B1" s="5"/>
      <c r="C1" s="5"/>
      <c r="D1" s="5"/>
      <c r="E1" s="5"/>
      <c r="F1" s="5"/>
      <c r="G1" s="5"/>
      <c r="H1" s="5"/>
      <c r="I1" s="5"/>
      <c r="J1" s="5"/>
      <c r="K1" s="5"/>
      <c r="L1" s="5"/>
      <c r="M1" s="5"/>
      <c r="N1" s="5"/>
    </row>
    <row r="2" spans="1:14" ht="30.75" customHeight="1">
      <c r="A2" s="1" t="s">
        <v>1</v>
      </c>
      <c r="B2" s="2" t="s">
        <v>2</v>
      </c>
      <c r="C2" s="2" t="s">
        <v>3</v>
      </c>
      <c r="D2" s="2" t="s">
        <v>4</v>
      </c>
      <c r="E2" s="3" t="s">
        <v>5</v>
      </c>
      <c r="F2" s="2" t="s">
        <v>6</v>
      </c>
      <c r="G2" s="2" t="s">
        <v>7</v>
      </c>
      <c r="H2" s="2" t="s">
        <v>8</v>
      </c>
      <c r="I2" s="2" t="s">
        <v>9</v>
      </c>
      <c r="J2" s="2" t="s">
        <v>10</v>
      </c>
      <c r="K2" s="2" t="s">
        <v>11</v>
      </c>
      <c r="L2" s="2" t="s">
        <v>12</v>
      </c>
      <c r="M2" s="2" t="s">
        <v>13</v>
      </c>
      <c r="N2" s="2" t="s">
        <v>14</v>
      </c>
    </row>
    <row r="3" spans="1:14" ht="23.25" customHeight="1">
      <c r="A3" s="6">
        <v>1</v>
      </c>
      <c r="B3" s="4" t="s">
        <v>15</v>
      </c>
      <c r="C3" s="4" t="s">
        <v>16</v>
      </c>
      <c r="D3" s="4" t="s">
        <v>17</v>
      </c>
      <c r="E3" s="4" t="s">
        <v>18</v>
      </c>
      <c r="F3" s="6" t="s">
        <v>19</v>
      </c>
      <c r="G3" s="6">
        <v>41.1</v>
      </c>
      <c r="H3" s="6"/>
      <c r="I3" s="6">
        <f aca="true" t="shared" si="0" ref="I3:I10">SUM(G3:H3)</f>
        <v>41.1</v>
      </c>
      <c r="J3" s="10">
        <f>ROUND(I3*0.6,2)</f>
        <v>24.66</v>
      </c>
      <c r="K3" s="7">
        <v>79.6</v>
      </c>
      <c r="L3" s="10">
        <f>ROUND(K3*0.4,2)</f>
        <v>31.84</v>
      </c>
      <c r="M3" s="10">
        <f>SUM(J3+L3)</f>
        <v>56.5</v>
      </c>
      <c r="N3" s="6">
        <f>SUMPRODUCT(((E$3:E$123=E3)*M$3:M$123&gt;M3)*1)+1</f>
        <v>1</v>
      </c>
    </row>
    <row r="4" spans="1:14" ht="23.25" customHeight="1">
      <c r="A4" s="6">
        <v>2</v>
      </c>
      <c r="B4" s="4" t="s">
        <v>20</v>
      </c>
      <c r="C4" s="4" t="s">
        <v>21</v>
      </c>
      <c r="D4" s="4" t="s">
        <v>22</v>
      </c>
      <c r="E4" s="4" t="s">
        <v>23</v>
      </c>
      <c r="F4" s="6" t="s">
        <v>24</v>
      </c>
      <c r="G4" s="6">
        <v>67.1</v>
      </c>
      <c r="H4" s="6"/>
      <c r="I4" s="6">
        <f t="shared" si="0"/>
        <v>67.1</v>
      </c>
      <c r="J4" s="10">
        <f>ROUND(I4*0.6,2)</f>
        <v>40.26</v>
      </c>
      <c r="K4" s="7">
        <v>80.9</v>
      </c>
      <c r="L4" s="10">
        <f aca="true" t="shared" si="1" ref="L4:L61">ROUND(K4*0.4,2)</f>
        <v>32.36</v>
      </c>
      <c r="M4" s="10">
        <f aca="true" t="shared" si="2" ref="M4:M61">SUM(J4+L4)</f>
        <v>72.62</v>
      </c>
      <c r="N4" s="6">
        <f aca="true" t="shared" si="3" ref="N4:N35">SUMPRODUCT(((E$3:E$123=E4)*M$3:M$123&gt;M4)*1)+1</f>
        <v>1</v>
      </c>
    </row>
    <row r="5" spans="1:14" ht="23.25" customHeight="1">
      <c r="A5" s="6">
        <v>3</v>
      </c>
      <c r="B5" s="4" t="s">
        <v>25</v>
      </c>
      <c r="C5" s="4" t="s">
        <v>21</v>
      </c>
      <c r="D5" s="4" t="s">
        <v>22</v>
      </c>
      <c r="E5" s="4" t="s">
        <v>23</v>
      </c>
      <c r="F5" s="6" t="s">
        <v>26</v>
      </c>
      <c r="G5" s="6">
        <v>61.9</v>
      </c>
      <c r="H5" s="6"/>
      <c r="I5" s="6">
        <f t="shared" si="0"/>
        <v>61.9</v>
      </c>
      <c r="J5" s="10">
        <f aca="true" t="shared" si="4" ref="J5:J61">ROUND(I5*0.6,2)</f>
        <v>37.14</v>
      </c>
      <c r="K5" s="7">
        <v>85.2</v>
      </c>
      <c r="L5" s="10">
        <f t="shared" si="1"/>
        <v>34.08</v>
      </c>
      <c r="M5" s="10">
        <f t="shared" si="2"/>
        <v>71.22</v>
      </c>
      <c r="N5" s="6">
        <f t="shared" si="3"/>
        <v>2</v>
      </c>
    </row>
    <row r="6" spans="1:14" ht="23.25" customHeight="1">
      <c r="A6" s="6">
        <v>4</v>
      </c>
      <c r="B6" s="4" t="s">
        <v>27</v>
      </c>
      <c r="C6" s="4" t="s">
        <v>21</v>
      </c>
      <c r="D6" s="4" t="s">
        <v>22</v>
      </c>
      <c r="E6" s="4" t="s">
        <v>23</v>
      </c>
      <c r="F6" s="6" t="s">
        <v>28</v>
      </c>
      <c r="G6" s="6">
        <v>61.5</v>
      </c>
      <c r="H6" s="6"/>
      <c r="I6" s="6">
        <f t="shared" si="0"/>
        <v>61.5</v>
      </c>
      <c r="J6" s="10">
        <f t="shared" si="4"/>
        <v>36.9</v>
      </c>
      <c r="K6" s="7">
        <v>85.5</v>
      </c>
      <c r="L6" s="10">
        <f t="shared" si="1"/>
        <v>34.2</v>
      </c>
      <c r="M6" s="10">
        <f t="shared" si="2"/>
        <v>71.1</v>
      </c>
      <c r="N6" s="6">
        <f t="shared" si="3"/>
        <v>3</v>
      </c>
    </row>
    <row r="7" spans="1:14" ht="23.25" customHeight="1">
      <c r="A7" s="6">
        <v>5</v>
      </c>
      <c r="B7" s="4" t="s">
        <v>29</v>
      </c>
      <c r="C7" s="4" t="s">
        <v>21</v>
      </c>
      <c r="D7" s="4" t="s">
        <v>22</v>
      </c>
      <c r="E7" s="4" t="s">
        <v>23</v>
      </c>
      <c r="F7" s="6" t="s">
        <v>30</v>
      </c>
      <c r="G7" s="6">
        <v>58.1</v>
      </c>
      <c r="H7" s="6"/>
      <c r="I7" s="6">
        <f t="shared" si="0"/>
        <v>58.1</v>
      </c>
      <c r="J7" s="10">
        <f t="shared" si="4"/>
        <v>34.86</v>
      </c>
      <c r="K7" s="7">
        <v>82.2</v>
      </c>
      <c r="L7" s="10">
        <f t="shared" si="1"/>
        <v>32.88</v>
      </c>
      <c r="M7" s="10">
        <f t="shared" si="2"/>
        <v>67.74000000000001</v>
      </c>
      <c r="N7" s="6">
        <f t="shared" si="3"/>
        <v>4</v>
      </c>
    </row>
    <row r="8" spans="1:14" ht="23.25" customHeight="1">
      <c r="A8" s="6">
        <v>6</v>
      </c>
      <c r="B8" s="4" t="s">
        <v>31</v>
      </c>
      <c r="C8" s="4" t="s">
        <v>21</v>
      </c>
      <c r="D8" s="4" t="s">
        <v>22</v>
      </c>
      <c r="E8" s="4" t="s">
        <v>23</v>
      </c>
      <c r="F8" s="6" t="s">
        <v>32</v>
      </c>
      <c r="G8" s="6">
        <v>57.4</v>
      </c>
      <c r="H8" s="6"/>
      <c r="I8" s="6">
        <f t="shared" si="0"/>
        <v>57.4</v>
      </c>
      <c r="J8" s="10">
        <f t="shared" si="4"/>
        <v>34.44</v>
      </c>
      <c r="K8" s="7">
        <v>79.9</v>
      </c>
      <c r="L8" s="10">
        <f t="shared" si="1"/>
        <v>31.96</v>
      </c>
      <c r="M8" s="10">
        <f t="shared" si="2"/>
        <v>66.4</v>
      </c>
      <c r="N8" s="6">
        <f t="shared" si="3"/>
        <v>5</v>
      </c>
    </row>
    <row r="9" spans="1:14" ht="23.25" customHeight="1">
      <c r="A9" s="6">
        <v>7</v>
      </c>
      <c r="B9" s="4" t="s">
        <v>33</v>
      </c>
      <c r="C9" s="4" t="s">
        <v>21</v>
      </c>
      <c r="D9" s="4" t="s">
        <v>22</v>
      </c>
      <c r="E9" s="4" t="s">
        <v>23</v>
      </c>
      <c r="F9" s="6" t="s">
        <v>34</v>
      </c>
      <c r="G9" s="6">
        <v>56.4</v>
      </c>
      <c r="H9" s="6"/>
      <c r="I9" s="6">
        <f t="shared" si="0"/>
        <v>56.4</v>
      </c>
      <c r="J9" s="10">
        <f t="shared" si="4"/>
        <v>33.84</v>
      </c>
      <c r="K9" s="7">
        <v>77.3</v>
      </c>
      <c r="L9" s="10">
        <f t="shared" si="1"/>
        <v>30.92</v>
      </c>
      <c r="M9" s="10">
        <f t="shared" si="2"/>
        <v>64.76</v>
      </c>
      <c r="N9" s="6">
        <f t="shared" si="3"/>
        <v>6</v>
      </c>
    </row>
    <row r="10" spans="1:14" ht="23.25" customHeight="1">
      <c r="A10" s="6">
        <v>8</v>
      </c>
      <c r="B10" s="4" t="s">
        <v>35</v>
      </c>
      <c r="C10" s="4" t="s">
        <v>21</v>
      </c>
      <c r="D10" s="4" t="s">
        <v>36</v>
      </c>
      <c r="E10" s="4" t="s">
        <v>37</v>
      </c>
      <c r="F10" s="6" t="s">
        <v>38</v>
      </c>
      <c r="G10" s="6">
        <v>48</v>
      </c>
      <c r="H10" s="6"/>
      <c r="I10" s="6">
        <f t="shared" si="0"/>
        <v>48</v>
      </c>
      <c r="J10" s="10">
        <f t="shared" si="4"/>
        <v>28.8</v>
      </c>
      <c r="K10" s="7">
        <v>83.2</v>
      </c>
      <c r="L10" s="10">
        <f t="shared" si="1"/>
        <v>33.28</v>
      </c>
      <c r="M10" s="10">
        <f t="shared" si="2"/>
        <v>62.08</v>
      </c>
      <c r="N10" s="6">
        <f t="shared" si="3"/>
        <v>1</v>
      </c>
    </row>
    <row r="11" spans="1:14" ht="23.25" customHeight="1">
      <c r="A11" s="6">
        <v>9</v>
      </c>
      <c r="B11" s="4" t="s">
        <v>39</v>
      </c>
      <c r="C11" s="4" t="s">
        <v>21</v>
      </c>
      <c r="D11" s="4" t="s">
        <v>40</v>
      </c>
      <c r="E11" s="4" t="s">
        <v>41</v>
      </c>
      <c r="F11" s="6" t="s">
        <v>42</v>
      </c>
      <c r="G11" s="6">
        <v>63</v>
      </c>
      <c r="H11" s="6"/>
      <c r="I11" s="6">
        <f aca="true" t="shared" si="5" ref="I11:I17">SUM(G11:H11)</f>
        <v>63</v>
      </c>
      <c r="J11" s="10">
        <f t="shared" si="4"/>
        <v>37.8</v>
      </c>
      <c r="K11" s="7">
        <v>81.4</v>
      </c>
      <c r="L11" s="10">
        <f t="shared" si="1"/>
        <v>32.56</v>
      </c>
      <c r="M11" s="10">
        <f t="shared" si="2"/>
        <v>70.36</v>
      </c>
      <c r="N11" s="6">
        <f t="shared" si="3"/>
        <v>1</v>
      </c>
    </row>
    <row r="12" spans="1:14" ht="23.25" customHeight="1">
      <c r="A12" s="6">
        <v>10</v>
      </c>
      <c r="B12" s="4" t="s">
        <v>43</v>
      </c>
      <c r="C12" s="4" t="s">
        <v>21</v>
      </c>
      <c r="D12" s="4" t="s">
        <v>44</v>
      </c>
      <c r="E12" s="4" t="s">
        <v>45</v>
      </c>
      <c r="F12" s="6" t="s">
        <v>46</v>
      </c>
      <c r="G12" s="6">
        <v>52</v>
      </c>
      <c r="H12" s="6"/>
      <c r="I12" s="6">
        <f t="shared" si="5"/>
        <v>52</v>
      </c>
      <c r="J12" s="10">
        <f t="shared" si="4"/>
        <v>31.2</v>
      </c>
      <c r="K12" s="7">
        <v>82.8</v>
      </c>
      <c r="L12" s="10">
        <f t="shared" si="1"/>
        <v>33.12</v>
      </c>
      <c r="M12" s="10">
        <f t="shared" si="2"/>
        <v>64.32</v>
      </c>
      <c r="N12" s="6">
        <f t="shared" si="3"/>
        <v>1</v>
      </c>
    </row>
    <row r="13" spans="1:14" ht="23.25" customHeight="1">
      <c r="A13" s="6">
        <v>11</v>
      </c>
      <c r="B13" s="4" t="s">
        <v>47</v>
      </c>
      <c r="C13" s="4" t="s">
        <v>21</v>
      </c>
      <c r="D13" s="4" t="s">
        <v>48</v>
      </c>
      <c r="E13" s="4" t="s">
        <v>49</v>
      </c>
      <c r="F13" s="6" t="s">
        <v>50</v>
      </c>
      <c r="G13" s="6">
        <v>59</v>
      </c>
      <c r="H13" s="6"/>
      <c r="I13" s="6">
        <f t="shared" si="5"/>
        <v>59</v>
      </c>
      <c r="J13" s="10">
        <f t="shared" si="4"/>
        <v>35.4</v>
      </c>
      <c r="K13" s="7">
        <v>84.8</v>
      </c>
      <c r="L13" s="10">
        <f t="shared" si="1"/>
        <v>33.92</v>
      </c>
      <c r="M13" s="10">
        <f t="shared" si="2"/>
        <v>69.32</v>
      </c>
      <c r="N13" s="6">
        <f t="shared" si="3"/>
        <v>1</v>
      </c>
    </row>
    <row r="14" spans="1:14" ht="23.25" customHeight="1">
      <c r="A14" s="6">
        <v>12</v>
      </c>
      <c r="B14" s="4" t="s">
        <v>51</v>
      </c>
      <c r="C14" s="4" t="s">
        <v>21</v>
      </c>
      <c r="D14" s="4" t="s">
        <v>48</v>
      </c>
      <c r="E14" s="4" t="s">
        <v>49</v>
      </c>
      <c r="F14" s="6" t="s">
        <v>52</v>
      </c>
      <c r="G14" s="6">
        <v>57</v>
      </c>
      <c r="H14" s="6"/>
      <c r="I14" s="6">
        <f t="shared" si="5"/>
        <v>57</v>
      </c>
      <c r="J14" s="10">
        <f t="shared" si="4"/>
        <v>34.2</v>
      </c>
      <c r="K14" s="7">
        <v>82.8</v>
      </c>
      <c r="L14" s="10">
        <f t="shared" si="1"/>
        <v>33.12</v>
      </c>
      <c r="M14" s="10">
        <f t="shared" si="2"/>
        <v>67.32</v>
      </c>
      <c r="N14" s="6">
        <f t="shared" si="3"/>
        <v>2</v>
      </c>
    </row>
    <row r="15" spans="1:14" ht="23.25" customHeight="1">
      <c r="A15" s="6">
        <v>13</v>
      </c>
      <c r="B15" s="4" t="s">
        <v>53</v>
      </c>
      <c r="C15" s="4" t="s">
        <v>21</v>
      </c>
      <c r="D15" s="4" t="s">
        <v>48</v>
      </c>
      <c r="E15" s="4" t="s">
        <v>49</v>
      </c>
      <c r="F15" s="6" t="s">
        <v>54</v>
      </c>
      <c r="G15" s="6">
        <v>56</v>
      </c>
      <c r="H15" s="6"/>
      <c r="I15" s="6">
        <f t="shared" si="5"/>
        <v>56</v>
      </c>
      <c r="J15" s="10">
        <f t="shared" si="4"/>
        <v>33.6</v>
      </c>
      <c r="K15" s="7">
        <v>84</v>
      </c>
      <c r="L15" s="10">
        <f t="shared" si="1"/>
        <v>33.6</v>
      </c>
      <c r="M15" s="10">
        <f t="shared" si="2"/>
        <v>67.2</v>
      </c>
      <c r="N15" s="6">
        <f t="shared" si="3"/>
        <v>3</v>
      </c>
    </row>
    <row r="16" spans="1:14" ht="23.25" customHeight="1">
      <c r="A16" s="6">
        <v>14</v>
      </c>
      <c r="B16" s="4" t="s">
        <v>55</v>
      </c>
      <c r="C16" s="4" t="s">
        <v>21</v>
      </c>
      <c r="D16" s="4" t="s">
        <v>56</v>
      </c>
      <c r="E16" s="4" t="s">
        <v>57</v>
      </c>
      <c r="F16" s="6" t="s">
        <v>58</v>
      </c>
      <c r="G16" s="6">
        <v>65</v>
      </c>
      <c r="H16" s="6"/>
      <c r="I16" s="6">
        <f t="shared" si="5"/>
        <v>65</v>
      </c>
      <c r="J16" s="10">
        <f t="shared" si="4"/>
        <v>39</v>
      </c>
      <c r="K16" s="7">
        <v>81.6</v>
      </c>
      <c r="L16" s="10">
        <f t="shared" si="1"/>
        <v>32.64</v>
      </c>
      <c r="M16" s="10">
        <f t="shared" si="2"/>
        <v>71.64</v>
      </c>
      <c r="N16" s="6">
        <f t="shared" si="3"/>
        <v>1</v>
      </c>
    </row>
    <row r="17" spans="1:14" ht="23.25" customHeight="1">
      <c r="A17" s="6">
        <v>15</v>
      </c>
      <c r="B17" s="4" t="s">
        <v>59</v>
      </c>
      <c r="C17" s="4" t="s">
        <v>16</v>
      </c>
      <c r="D17" s="4" t="s">
        <v>56</v>
      </c>
      <c r="E17" s="4" t="s">
        <v>57</v>
      </c>
      <c r="F17" s="6" t="s">
        <v>60</v>
      </c>
      <c r="G17" s="6">
        <v>55</v>
      </c>
      <c r="H17" s="6"/>
      <c r="I17" s="6">
        <f t="shared" si="5"/>
        <v>55</v>
      </c>
      <c r="J17" s="10">
        <f t="shared" si="4"/>
        <v>33</v>
      </c>
      <c r="K17" s="7">
        <v>82.5</v>
      </c>
      <c r="L17" s="10">
        <f t="shared" si="1"/>
        <v>33</v>
      </c>
      <c r="M17" s="10">
        <f t="shared" si="2"/>
        <v>66</v>
      </c>
      <c r="N17" s="6">
        <f t="shared" si="3"/>
        <v>2</v>
      </c>
    </row>
    <row r="18" spans="1:14" ht="23.25" customHeight="1">
      <c r="A18" s="6">
        <v>16</v>
      </c>
      <c r="B18" s="4" t="s">
        <v>61</v>
      </c>
      <c r="C18" s="4" t="s">
        <v>16</v>
      </c>
      <c r="D18" s="4" t="s">
        <v>62</v>
      </c>
      <c r="E18" s="4" t="s">
        <v>63</v>
      </c>
      <c r="F18" s="6" t="s">
        <v>64</v>
      </c>
      <c r="G18" s="6">
        <v>53</v>
      </c>
      <c r="H18" s="6"/>
      <c r="I18" s="6">
        <f aca="true" t="shared" si="6" ref="I18:I29">SUM(G18:H18)</f>
        <v>53</v>
      </c>
      <c r="J18" s="10">
        <f t="shared" si="4"/>
        <v>31.8</v>
      </c>
      <c r="K18" s="7">
        <v>84</v>
      </c>
      <c r="L18" s="10">
        <f t="shared" si="1"/>
        <v>33.6</v>
      </c>
      <c r="M18" s="10">
        <f t="shared" si="2"/>
        <v>65.4</v>
      </c>
      <c r="N18" s="6">
        <f t="shared" si="3"/>
        <v>1</v>
      </c>
    </row>
    <row r="19" spans="1:14" ht="23.25" customHeight="1">
      <c r="A19" s="6">
        <v>17</v>
      </c>
      <c r="B19" s="4" t="s">
        <v>65</v>
      </c>
      <c r="C19" s="4" t="s">
        <v>16</v>
      </c>
      <c r="D19" s="4" t="s">
        <v>62</v>
      </c>
      <c r="E19" s="4" t="s">
        <v>63</v>
      </c>
      <c r="F19" s="6" t="s">
        <v>66</v>
      </c>
      <c r="G19" s="6">
        <v>48</v>
      </c>
      <c r="H19" s="6"/>
      <c r="I19" s="6">
        <f t="shared" si="6"/>
        <v>48</v>
      </c>
      <c r="J19" s="10">
        <f t="shared" si="4"/>
        <v>28.8</v>
      </c>
      <c r="K19" s="7">
        <v>77.7</v>
      </c>
      <c r="L19" s="10">
        <f t="shared" si="1"/>
        <v>31.08</v>
      </c>
      <c r="M19" s="10">
        <f t="shared" si="2"/>
        <v>59.879999999999995</v>
      </c>
      <c r="N19" s="6">
        <f t="shared" si="3"/>
        <v>2</v>
      </c>
    </row>
    <row r="20" spans="1:14" ht="23.25" customHeight="1">
      <c r="A20" s="6">
        <v>18</v>
      </c>
      <c r="B20" s="4" t="s">
        <v>67</v>
      </c>
      <c r="C20" s="4" t="s">
        <v>21</v>
      </c>
      <c r="D20" s="4" t="s">
        <v>36</v>
      </c>
      <c r="E20" s="4" t="s">
        <v>68</v>
      </c>
      <c r="F20" s="6" t="s">
        <v>69</v>
      </c>
      <c r="G20" s="6">
        <v>52</v>
      </c>
      <c r="H20" s="6"/>
      <c r="I20" s="6">
        <f t="shared" si="6"/>
        <v>52</v>
      </c>
      <c r="J20" s="10">
        <f t="shared" si="4"/>
        <v>31.2</v>
      </c>
      <c r="K20" s="7">
        <v>80.2</v>
      </c>
      <c r="L20" s="10">
        <f t="shared" si="1"/>
        <v>32.08</v>
      </c>
      <c r="M20" s="10">
        <f t="shared" si="2"/>
        <v>63.28</v>
      </c>
      <c r="N20" s="6">
        <f t="shared" si="3"/>
        <v>1</v>
      </c>
    </row>
    <row r="21" spans="1:14" ht="23.25" customHeight="1">
      <c r="A21" s="6">
        <v>19</v>
      </c>
      <c r="B21" s="4" t="s">
        <v>70</v>
      </c>
      <c r="C21" s="4" t="s">
        <v>21</v>
      </c>
      <c r="D21" s="4" t="s">
        <v>71</v>
      </c>
      <c r="E21" s="4" t="s">
        <v>72</v>
      </c>
      <c r="F21" s="6" t="s">
        <v>73</v>
      </c>
      <c r="G21" s="6">
        <v>37</v>
      </c>
      <c r="H21" s="6"/>
      <c r="I21" s="6">
        <f t="shared" si="6"/>
        <v>37</v>
      </c>
      <c r="J21" s="10">
        <f t="shared" si="4"/>
        <v>22.2</v>
      </c>
      <c r="K21" s="7">
        <v>81</v>
      </c>
      <c r="L21" s="10">
        <f t="shared" si="1"/>
        <v>32.4</v>
      </c>
      <c r="M21" s="10">
        <f t="shared" si="2"/>
        <v>54.599999999999994</v>
      </c>
      <c r="N21" s="6">
        <f t="shared" si="3"/>
        <v>1</v>
      </c>
    </row>
    <row r="22" spans="1:14" ht="23.25" customHeight="1">
      <c r="A22" s="6">
        <v>20</v>
      </c>
      <c r="B22" s="4" t="s">
        <v>74</v>
      </c>
      <c r="C22" s="4" t="s">
        <v>21</v>
      </c>
      <c r="D22" s="4" t="s">
        <v>75</v>
      </c>
      <c r="E22" s="4" t="s">
        <v>76</v>
      </c>
      <c r="F22" s="6" t="s">
        <v>77</v>
      </c>
      <c r="G22" s="6">
        <v>56</v>
      </c>
      <c r="H22" s="6"/>
      <c r="I22" s="6">
        <f t="shared" si="6"/>
        <v>56</v>
      </c>
      <c r="J22" s="10">
        <f t="shared" si="4"/>
        <v>33.6</v>
      </c>
      <c r="K22" s="7">
        <v>0</v>
      </c>
      <c r="L22" s="10">
        <f t="shared" si="1"/>
        <v>0</v>
      </c>
      <c r="M22" s="10">
        <f t="shared" si="2"/>
        <v>33.6</v>
      </c>
      <c r="N22" s="6">
        <f t="shared" si="3"/>
        <v>1</v>
      </c>
    </row>
    <row r="23" spans="1:14" ht="23.25" customHeight="1">
      <c r="A23" s="6">
        <v>21</v>
      </c>
      <c r="B23" s="4" t="s">
        <v>78</v>
      </c>
      <c r="C23" s="4" t="s">
        <v>16</v>
      </c>
      <c r="D23" s="4" t="s">
        <v>79</v>
      </c>
      <c r="E23" s="4" t="s">
        <v>80</v>
      </c>
      <c r="F23" s="6" t="s">
        <v>81</v>
      </c>
      <c r="G23" s="6">
        <v>48</v>
      </c>
      <c r="H23" s="6"/>
      <c r="I23" s="6">
        <f t="shared" si="6"/>
        <v>48</v>
      </c>
      <c r="J23" s="10">
        <f t="shared" si="4"/>
        <v>28.8</v>
      </c>
      <c r="K23" s="7">
        <v>82.7</v>
      </c>
      <c r="L23" s="10">
        <f t="shared" si="1"/>
        <v>33.08</v>
      </c>
      <c r="M23" s="10">
        <f t="shared" si="2"/>
        <v>61.879999999999995</v>
      </c>
      <c r="N23" s="6">
        <f t="shared" si="3"/>
        <v>1</v>
      </c>
    </row>
    <row r="24" spans="1:14" ht="23.25" customHeight="1">
      <c r="A24" s="6">
        <v>22</v>
      </c>
      <c r="B24" s="4" t="s">
        <v>82</v>
      </c>
      <c r="C24" s="4" t="s">
        <v>21</v>
      </c>
      <c r="D24" s="4" t="s">
        <v>48</v>
      </c>
      <c r="E24" s="4" t="s">
        <v>83</v>
      </c>
      <c r="F24" s="6" t="s">
        <v>84</v>
      </c>
      <c r="G24" s="6">
        <v>59</v>
      </c>
      <c r="H24" s="6"/>
      <c r="I24" s="6">
        <f t="shared" si="6"/>
        <v>59</v>
      </c>
      <c r="J24" s="10">
        <f t="shared" si="4"/>
        <v>35.4</v>
      </c>
      <c r="K24" s="7">
        <v>81.2</v>
      </c>
      <c r="L24" s="10">
        <f t="shared" si="1"/>
        <v>32.48</v>
      </c>
      <c r="M24" s="10">
        <f t="shared" si="2"/>
        <v>67.88</v>
      </c>
      <c r="N24" s="6">
        <f t="shared" si="3"/>
        <v>1</v>
      </c>
    </row>
    <row r="25" spans="1:14" ht="23.25" customHeight="1">
      <c r="A25" s="6">
        <v>23</v>
      </c>
      <c r="B25" s="4" t="s">
        <v>85</v>
      </c>
      <c r="C25" s="4" t="s">
        <v>21</v>
      </c>
      <c r="D25" s="4" t="s">
        <v>48</v>
      </c>
      <c r="E25" s="4" t="s">
        <v>83</v>
      </c>
      <c r="F25" s="6" t="s">
        <v>86</v>
      </c>
      <c r="G25" s="6">
        <v>53</v>
      </c>
      <c r="H25" s="6"/>
      <c r="I25" s="6">
        <f t="shared" si="6"/>
        <v>53</v>
      </c>
      <c r="J25" s="10">
        <f t="shared" si="4"/>
        <v>31.8</v>
      </c>
      <c r="K25" s="7">
        <v>81.2</v>
      </c>
      <c r="L25" s="10">
        <f t="shared" si="1"/>
        <v>32.48</v>
      </c>
      <c r="M25" s="10">
        <f t="shared" si="2"/>
        <v>64.28</v>
      </c>
      <c r="N25" s="6">
        <f t="shared" si="3"/>
        <v>2</v>
      </c>
    </row>
    <row r="26" spans="1:14" ht="23.25" customHeight="1">
      <c r="A26" s="6">
        <v>24</v>
      </c>
      <c r="B26" s="4" t="s">
        <v>87</v>
      </c>
      <c r="C26" s="4" t="s">
        <v>21</v>
      </c>
      <c r="D26" s="4" t="s">
        <v>48</v>
      </c>
      <c r="E26" s="4" t="s">
        <v>83</v>
      </c>
      <c r="F26" s="6" t="s">
        <v>88</v>
      </c>
      <c r="G26" s="6">
        <v>48</v>
      </c>
      <c r="H26" s="6"/>
      <c r="I26" s="6">
        <f t="shared" si="6"/>
        <v>48</v>
      </c>
      <c r="J26" s="10">
        <f t="shared" si="4"/>
        <v>28.8</v>
      </c>
      <c r="K26" s="7">
        <v>80.2</v>
      </c>
      <c r="L26" s="10">
        <f t="shared" si="1"/>
        <v>32.08</v>
      </c>
      <c r="M26" s="10">
        <f t="shared" si="2"/>
        <v>60.879999999999995</v>
      </c>
      <c r="N26" s="6">
        <f t="shared" si="3"/>
        <v>3</v>
      </c>
    </row>
    <row r="27" spans="1:14" ht="23.25" customHeight="1">
      <c r="A27" s="6">
        <v>25</v>
      </c>
      <c r="B27" s="4" t="s">
        <v>89</v>
      </c>
      <c r="C27" s="4" t="s">
        <v>16</v>
      </c>
      <c r="D27" s="4" t="s">
        <v>90</v>
      </c>
      <c r="E27" s="4" t="s">
        <v>91</v>
      </c>
      <c r="F27" s="6" t="s">
        <v>92</v>
      </c>
      <c r="G27" s="6">
        <v>42</v>
      </c>
      <c r="H27" s="6"/>
      <c r="I27" s="6">
        <f t="shared" si="6"/>
        <v>42</v>
      </c>
      <c r="J27" s="10">
        <f t="shared" si="4"/>
        <v>25.2</v>
      </c>
      <c r="K27" s="7">
        <v>80.9</v>
      </c>
      <c r="L27" s="10">
        <f t="shared" si="1"/>
        <v>32.36</v>
      </c>
      <c r="M27" s="10">
        <f t="shared" si="2"/>
        <v>57.56</v>
      </c>
      <c r="N27" s="6">
        <f t="shared" si="3"/>
        <v>1</v>
      </c>
    </row>
    <row r="28" spans="1:14" ht="23.25" customHeight="1">
      <c r="A28" s="6">
        <v>26</v>
      </c>
      <c r="B28" s="4" t="s">
        <v>93</v>
      </c>
      <c r="C28" s="4" t="s">
        <v>21</v>
      </c>
      <c r="D28" s="4" t="s">
        <v>94</v>
      </c>
      <c r="E28" s="4" t="s">
        <v>95</v>
      </c>
      <c r="F28" s="6" t="s">
        <v>96</v>
      </c>
      <c r="G28" s="6">
        <v>57</v>
      </c>
      <c r="H28" s="6"/>
      <c r="I28" s="6">
        <f t="shared" si="6"/>
        <v>57</v>
      </c>
      <c r="J28" s="10">
        <f t="shared" si="4"/>
        <v>34.2</v>
      </c>
      <c r="K28" s="7">
        <v>76.2</v>
      </c>
      <c r="L28" s="10">
        <f t="shared" si="1"/>
        <v>30.48</v>
      </c>
      <c r="M28" s="10">
        <f t="shared" si="2"/>
        <v>64.68</v>
      </c>
      <c r="N28" s="6">
        <f t="shared" si="3"/>
        <v>1</v>
      </c>
    </row>
    <row r="29" spans="1:14" ht="23.25" customHeight="1">
      <c r="A29" s="6">
        <v>27</v>
      </c>
      <c r="B29" s="4" t="s">
        <v>97</v>
      </c>
      <c r="C29" s="4" t="s">
        <v>21</v>
      </c>
      <c r="D29" s="4" t="s">
        <v>94</v>
      </c>
      <c r="E29" s="4" t="s">
        <v>95</v>
      </c>
      <c r="F29" s="6" t="s">
        <v>98</v>
      </c>
      <c r="G29" s="6">
        <v>52</v>
      </c>
      <c r="H29" s="6"/>
      <c r="I29" s="6">
        <f t="shared" si="6"/>
        <v>52</v>
      </c>
      <c r="J29" s="10">
        <f t="shared" si="4"/>
        <v>31.2</v>
      </c>
      <c r="K29" s="7">
        <v>81.6</v>
      </c>
      <c r="L29" s="10">
        <f t="shared" si="1"/>
        <v>32.64</v>
      </c>
      <c r="M29" s="10">
        <f t="shared" si="2"/>
        <v>63.84</v>
      </c>
      <c r="N29" s="6">
        <f t="shared" si="3"/>
        <v>2</v>
      </c>
    </row>
    <row r="30" spans="1:14" ht="23.25" customHeight="1">
      <c r="A30" s="6">
        <v>28</v>
      </c>
      <c r="B30" s="4" t="s">
        <v>99</v>
      </c>
      <c r="C30" s="4" t="s">
        <v>21</v>
      </c>
      <c r="D30" s="4" t="s">
        <v>100</v>
      </c>
      <c r="E30" s="4" t="s">
        <v>101</v>
      </c>
      <c r="F30" s="6" t="s">
        <v>102</v>
      </c>
      <c r="G30" s="6">
        <v>49</v>
      </c>
      <c r="H30" s="6"/>
      <c r="I30" s="6">
        <f aca="true" t="shared" si="7" ref="I30:I47">SUM(G30:H30)</f>
        <v>49</v>
      </c>
      <c r="J30" s="10">
        <f t="shared" si="4"/>
        <v>29.4</v>
      </c>
      <c r="K30" s="7">
        <v>82.8</v>
      </c>
      <c r="L30" s="10">
        <f t="shared" si="1"/>
        <v>33.12</v>
      </c>
      <c r="M30" s="10">
        <f t="shared" si="2"/>
        <v>62.519999999999996</v>
      </c>
      <c r="N30" s="6">
        <f t="shared" si="3"/>
        <v>1</v>
      </c>
    </row>
    <row r="31" spans="1:14" ht="23.25" customHeight="1">
      <c r="A31" s="6">
        <v>29</v>
      </c>
      <c r="B31" s="4" t="s">
        <v>103</v>
      </c>
      <c r="C31" s="4" t="s">
        <v>21</v>
      </c>
      <c r="D31" s="4" t="s">
        <v>100</v>
      </c>
      <c r="E31" s="4" t="s">
        <v>101</v>
      </c>
      <c r="F31" s="6" t="s">
        <v>104</v>
      </c>
      <c r="G31" s="6">
        <v>44</v>
      </c>
      <c r="H31" s="6"/>
      <c r="I31" s="6">
        <f t="shared" si="7"/>
        <v>44</v>
      </c>
      <c r="J31" s="10">
        <f t="shared" si="4"/>
        <v>26.4</v>
      </c>
      <c r="K31" s="7">
        <v>80.2</v>
      </c>
      <c r="L31" s="10">
        <f t="shared" si="1"/>
        <v>32.08</v>
      </c>
      <c r="M31" s="10">
        <f t="shared" si="2"/>
        <v>58.48</v>
      </c>
      <c r="N31" s="6">
        <f t="shared" si="3"/>
        <v>2</v>
      </c>
    </row>
    <row r="32" spans="1:14" ht="23.25" customHeight="1">
      <c r="A32" s="6">
        <v>30</v>
      </c>
      <c r="B32" s="4" t="s">
        <v>105</v>
      </c>
      <c r="C32" s="4" t="s">
        <v>16</v>
      </c>
      <c r="D32" s="4" t="s">
        <v>106</v>
      </c>
      <c r="E32" s="4" t="s">
        <v>107</v>
      </c>
      <c r="F32" s="6" t="s">
        <v>108</v>
      </c>
      <c r="G32" s="6">
        <v>54</v>
      </c>
      <c r="H32" s="6"/>
      <c r="I32" s="6">
        <f t="shared" si="7"/>
        <v>54</v>
      </c>
      <c r="J32" s="10">
        <f t="shared" si="4"/>
        <v>32.4</v>
      </c>
      <c r="K32" s="7">
        <v>78.2</v>
      </c>
      <c r="L32" s="10">
        <f t="shared" si="1"/>
        <v>31.28</v>
      </c>
      <c r="M32" s="10">
        <f t="shared" si="2"/>
        <v>63.68</v>
      </c>
      <c r="N32" s="6">
        <f t="shared" si="3"/>
        <v>1</v>
      </c>
    </row>
    <row r="33" spans="1:14" ht="23.25" customHeight="1">
      <c r="A33" s="6">
        <v>31</v>
      </c>
      <c r="B33" s="4" t="s">
        <v>109</v>
      </c>
      <c r="C33" s="4" t="s">
        <v>21</v>
      </c>
      <c r="D33" s="4" t="s">
        <v>106</v>
      </c>
      <c r="E33" s="4" t="s">
        <v>107</v>
      </c>
      <c r="F33" s="6" t="s">
        <v>110</v>
      </c>
      <c r="G33" s="6">
        <v>37</v>
      </c>
      <c r="H33" s="6"/>
      <c r="I33" s="6">
        <f t="shared" si="7"/>
        <v>37</v>
      </c>
      <c r="J33" s="10">
        <f t="shared" si="4"/>
        <v>22.2</v>
      </c>
      <c r="K33" s="7">
        <v>0</v>
      </c>
      <c r="L33" s="10">
        <f t="shared" si="1"/>
        <v>0</v>
      </c>
      <c r="M33" s="10">
        <f t="shared" si="2"/>
        <v>22.2</v>
      </c>
      <c r="N33" s="6">
        <f t="shared" si="3"/>
        <v>2</v>
      </c>
    </row>
    <row r="34" spans="1:14" ht="23.25" customHeight="1">
      <c r="A34" s="6">
        <v>32</v>
      </c>
      <c r="B34" s="4" t="s">
        <v>111</v>
      </c>
      <c r="C34" s="4" t="s">
        <v>16</v>
      </c>
      <c r="D34" s="4" t="s">
        <v>48</v>
      </c>
      <c r="E34" s="4" t="s">
        <v>112</v>
      </c>
      <c r="F34" s="6" t="s">
        <v>113</v>
      </c>
      <c r="G34" s="6">
        <v>54</v>
      </c>
      <c r="H34" s="6"/>
      <c r="I34" s="6">
        <f t="shared" si="7"/>
        <v>54</v>
      </c>
      <c r="J34" s="10">
        <f t="shared" si="4"/>
        <v>32.4</v>
      </c>
      <c r="K34" s="7">
        <v>81.4</v>
      </c>
      <c r="L34" s="10">
        <f t="shared" si="1"/>
        <v>32.56</v>
      </c>
      <c r="M34" s="10">
        <f t="shared" si="2"/>
        <v>64.96000000000001</v>
      </c>
      <c r="N34" s="6">
        <f t="shared" si="3"/>
        <v>1</v>
      </c>
    </row>
    <row r="35" spans="1:14" ht="23.25" customHeight="1">
      <c r="A35" s="6">
        <v>33</v>
      </c>
      <c r="B35" s="4" t="s">
        <v>114</v>
      </c>
      <c r="C35" s="4" t="s">
        <v>21</v>
      </c>
      <c r="D35" s="4" t="s">
        <v>48</v>
      </c>
      <c r="E35" s="4" t="s">
        <v>112</v>
      </c>
      <c r="F35" s="6" t="s">
        <v>115</v>
      </c>
      <c r="G35" s="6">
        <v>42</v>
      </c>
      <c r="H35" s="6"/>
      <c r="I35" s="6">
        <f t="shared" si="7"/>
        <v>42</v>
      </c>
      <c r="J35" s="10">
        <f t="shared" si="4"/>
        <v>25.2</v>
      </c>
      <c r="K35" s="7">
        <v>80.6</v>
      </c>
      <c r="L35" s="10">
        <f t="shared" si="1"/>
        <v>32.24</v>
      </c>
      <c r="M35" s="10">
        <f t="shared" si="2"/>
        <v>57.44</v>
      </c>
      <c r="N35" s="6">
        <f t="shared" si="3"/>
        <v>2</v>
      </c>
    </row>
    <row r="36" spans="1:14" ht="23.25" customHeight="1">
      <c r="A36" s="6">
        <v>34</v>
      </c>
      <c r="B36" s="4" t="s">
        <v>116</v>
      </c>
      <c r="C36" s="4" t="s">
        <v>16</v>
      </c>
      <c r="D36" s="4" t="s">
        <v>56</v>
      </c>
      <c r="E36" s="4" t="s">
        <v>117</v>
      </c>
      <c r="F36" s="6" t="s">
        <v>118</v>
      </c>
      <c r="G36" s="6">
        <v>46</v>
      </c>
      <c r="H36" s="6"/>
      <c r="I36" s="6">
        <f t="shared" si="7"/>
        <v>46</v>
      </c>
      <c r="J36" s="10">
        <f t="shared" si="4"/>
        <v>27.6</v>
      </c>
      <c r="K36" s="7">
        <v>79.8</v>
      </c>
      <c r="L36" s="10">
        <f t="shared" si="1"/>
        <v>31.92</v>
      </c>
      <c r="M36" s="10">
        <f t="shared" si="2"/>
        <v>59.52</v>
      </c>
      <c r="N36" s="6">
        <f aca="true" t="shared" si="8" ref="N36:N67">SUMPRODUCT(((E$3:E$123=E36)*M$3:M$123&gt;M36)*1)+1</f>
        <v>1</v>
      </c>
    </row>
    <row r="37" spans="1:14" ht="23.25" customHeight="1">
      <c r="A37" s="6">
        <v>35</v>
      </c>
      <c r="B37" s="4" t="s">
        <v>119</v>
      </c>
      <c r="C37" s="4" t="s">
        <v>21</v>
      </c>
      <c r="D37" s="4" t="s">
        <v>56</v>
      </c>
      <c r="E37" s="4" t="s">
        <v>117</v>
      </c>
      <c r="F37" s="6" t="s">
        <v>120</v>
      </c>
      <c r="G37" s="6">
        <v>45</v>
      </c>
      <c r="H37" s="6"/>
      <c r="I37" s="6">
        <f t="shared" si="7"/>
        <v>45</v>
      </c>
      <c r="J37" s="10">
        <f t="shared" si="4"/>
        <v>27</v>
      </c>
      <c r="K37" s="7">
        <v>78.4</v>
      </c>
      <c r="L37" s="10">
        <f t="shared" si="1"/>
        <v>31.36</v>
      </c>
      <c r="M37" s="10">
        <f t="shared" si="2"/>
        <v>58.36</v>
      </c>
      <c r="N37" s="6">
        <f t="shared" si="8"/>
        <v>2</v>
      </c>
    </row>
    <row r="38" spans="1:14" ht="23.25" customHeight="1">
      <c r="A38" s="6">
        <v>36</v>
      </c>
      <c r="B38" s="4" t="s">
        <v>121</v>
      </c>
      <c r="C38" s="4" t="s">
        <v>21</v>
      </c>
      <c r="D38" s="4" t="s">
        <v>40</v>
      </c>
      <c r="E38" s="4" t="s">
        <v>122</v>
      </c>
      <c r="F38" s="6" t="s">
        <v>123</v>
      </c>
      <c r="G38" s="6">
        <v>50</v>
      </c>
      <c r="H38" s="6"/>
      <c r="I38" s="6">
        <f t="shared" si="7"/>
        <v>50</v>
      </c>
      <c r="J38" s="10">
        <f t="shared" si="4"/>
        <v>30</v>
      </c>
      <c r="K38" s="7">
        <v>82.2</v>
      </c>
      <c r="L38" s="10">
        <f t="shared" si="1"/>
        <v>32.88</v>
      </c>
      <c r="M38" s="10">
        <f t="shared" si="2"/>
        <v>62.88</v>
      </c>
      <c r="N38" s="6">
        <f t="shared" si="8"/>
        <v>1</v>
      </c>
    </row>
    <row r="39" spans="1:14" ht="23.25" customHeight="1">
      <c r="A39" s="6">
        <v>37</v>
      </c>
      <c r="B39" s="4" t="s">
        <v>124</v>
      </c>
      <c r="C39" s="4" t="s">
        <v>16</v>
      </c>
      <c r="D39" s="4" t="s">
        <v>40</v>
      </c>
      <c r="E39" s="4" t="s">
        <v>122</v>
      </c>
      <c r="F39" s="6" t="s">
        <v>125</v>
      </c>
      <c r="G39" s="6">
        <v>39</v>
      </c>
      <c r="H39" s="6"/>
      <c r="I39" s="6">
        <f t="shared" si="7"/>
        <v>39</v>
      </c>
      <c r="J39" s="10">
        <f t="shared" si="4"/>
        <v>23.4</v>
      </c>
      <c r="K39" s="7">
        <v>78.8</v>
      </c>
      <c r="L39" s="10">
        <f t="shared" si="1"/>
        <v>31.52</v>
      </c>
      <c r="M39" s="10">
        <f t="shared" si="2"/>
        <v>54.92</v>
      </c>
      <c r="N39" s="6">
        <f t="shared" si="8"/>
        <v>2</v>
      </c>
    </row>
    <row r="40" spans="1:14" ht="23.25" customHeight="1">
      <c r="A40" s="6">
        <v>38</v>
      </c>
      <c r="B40" s="4" t="s">
        <v>126</v>
      </c>
      <c r="C40" s="4" t="s">
        <v>16</v>
      </c>
      <c r="D40" s="4" t="s">
        <v>127</v>
      </c>
      <c r="E40" s="4" t="s">
        <v>128</v>
      </c>
      <c r="F40" s="6" t="s">
        <v>129</v>
      </c>
      <c r="G40" s="6">
        <v>41</v>
      </c>
      <c r="H40" s="6"/>
      <c r="I40" s="6">
        <f t="shared" si="7"/>
        <v>41</v>
      </c>
      <c r="J40" s="10">
        <f t="shared" si="4"/>
        <v>24.6</v>
      </c>
      <c r="K40" s="7">
        <v>0</v>
      </c>
      <c r="L40" s="10">
        <f t="shared" si="1"/>
        <v>0</v>
      </c>
      <c r="M40" s="10">
        <f t="shared" si="2"/>
        <v>24.6</v>
      </c>
      <c r="N40" s="6">
        <f t="shared" si="8"/>
        <v>1</v>
      </c>
    </row>
    <row r="41" spans="1:14" ht="23.25" customHeight="1">
      <c r="A41" s="6">
        <v>39</v>
      </c>
      <c r="B41" s="4" t="s">
        <v>130</v>
      </c>
      <c r="C41" s="4" t="s">
        <v>16</v>
      </c>
      <c r="D41" s="4" t="s">
        <v>131</v>
      </c>
      <c r="E41" s="4" t="s">
        <v>132</v>
      </c>
      <c r="F41" s="6" t="s">
        <v>133</v>
      </c>
      <c r="G41" s="6">
        <v>44</v>
      </c>
      <c r="H41" s="6"/>
      <c r="I41" s="6">
        <f t="shared" si="7"/>
        <v>44</v>
      </c>
      <c r="J41" s="10">
        <f t="shared" si="4"/>
        <v>26.4</v>
      </c>
      <c r="K41" s="7">
        <v>76.6</v>
      </c>
      <c r="L41" s="10">
        <f t="shared" si="1"/>
        <v>30.64</v>
      </c>
      <c r="M41" s="10">
        <f t="shared" si="2"/>
        <v>57.04</v>
      </c>
      <c r="N41" s="6">
        <f t="shared" si="8"/>
        <v>1</v>
      </c>
    </row>
    <row r="42" spans="1:14" ht="23.25" customHeight="1">
      <c r="A42" s="6">
        <v>40</v>
      </c>
      <c r="B42" s="4" t="s">
        <v>134</v>
      </c>
      <c r="C42" s="4" t="s">
        <v>21</v>
      </c>
      <c r="D42" s="4" t="s">
        <v>131</v>
      </c>
      <c r="E42" s="4" t="s">
        <v>132</v>
      </c>
      <c r="F42" s="6" t="s">
        <v>135</v>
      </c>
      <c r="G42" s="6">
        <v>40</v>
      </c>
      <c r="H42" s="6"/>
      <c r="I42" s="6">
        <f t="shared" si="7"/>
        <v>40</v>
      </c>
      <c r="J42" s="10">
        <f t="shared" si="4"/>
        <v>24</v>
      </c>
      <c r="K42" s="7">
        <v>79.8</v>
      </c>
      <c r="L42" s="10">
        <f t="shared" si="1"/>
        <v>31.92</v>
      </c>
      <c r="M42" s="10">
        <f t="shared" si="2"/>
        <v>55.92</v>
      </c>
      <c r="N42" s="6">
        <f t="shared" si="8"/>
        <v>2</v>
      </c>
    </row>
    <row r="43" spans="1:14" ht="23.25" customHeight="1">
      <c r="A43" s="6">
        <v>41</v>
      </c>
      <c r="B43" s="4" t="s">
        <v>136</v>
      </c>
      <c r="C43" s="4" t="s">
        <v>16</v>
      </c>
      <c r="D43" s="4" t="s">
        <v>131</v>
      </c>
      <c r="E43" s="4" t="s">
        <v>132</v>
      </c>
      <c r="F43" s="6" t="s">
        <v>137</v>
      </c>
      <c r="G43" s="6">
        <v>38</v>
      </c>
      <c r="H43" s="6"/>
      <c r="I43" s="6">
        <f t="shared" si="7"/>
        <v>38</v>
      </c>
      <c r="J43" s="10">
        <f t="shared" si="4"/>
        <v>22.8</v>
      </c>
      <c r="K43" s="7">
        <v>82.3</v>
      </c>
      <c r="L43" s="10">
        <f t="shared" si="1"/>
        <v>32.92</v>
      </c>
      <c r="M43" s="10">
        <f t="shared" si="2"/>
        <v>55.72</v>
      </c>
      <c r="N43" s="6">
        <f t="shared" si="8"/>
        <v>3</v>
      </c>
    </row>
    <row r="44" spans="1:14" ht="23.25" customHeight="1">
      <c r="A44" s="6">
        <v>42</v>
      </c>
      <c r="B44" s="4" t="s">
        <v>138</v>
      </c>
      <c r="C44" s="4" t="s">
        <v>21</v>
      </c>
      <c r="D44" s="4" t="s">
        <v>131</v>
      </c>
      <c r="E44" s="4" t="s">
        <v>132</v>
      </c>
      <c r="F44" s="6" t="s">
        <v>139</v>
      </c>
      <c r="G44" s="6">
        <v>36</v>
      </c>
      <c r="H44" s="6"/>
      <c r="I44" s="6">
        <f t="shared" si="7"/>
        <v>36</v>
      </c>
      <c r="J44" s="10">
        <f t="shared" si="4"/>
        <v>21.6</v>
      </c>
      <c r="K44" s="7">
        <v>83.4</v>
      </c>
      <c r="L44" s="10">
        <f t="shared" si="1"/>
        <v>33.36</v>
      </c>
      <c r="M44" s="10">
        <f t="shared" si="2"/>
        <v>54.96</v>
      </c>
      <c r="N44" s="6">
        <f t="shared" si="8"/>
        <v>4</v>
      </c>
    </row>
    <row r="45" spans="1:14" ht="23.25" customHeight="1">
      <c r="A45" s="6">
        <v>44</v>
      </c>
      <c r="B45" s="4" t="s">
        <v>140</v>
      </c>
      <c r="C45" s="4" t="s">
        <v>16</v>
      </c>
      <c r="D45" s="4" t="s">
        <v>79</v>
      </c>
      <c r="E45" s="4" t="s">
        <v>141</v>
      </c>
      <c r="F45" s="6" t="s">
        <v>142</v>
      </c>
      <c r="G45" s="6">
        <v>50</v>
      </c>
      <c r="H45" s="6"/>
      <c r="I45" s="6">
        <f>SUM(G45:H45)</f>
        <v>50</v>
      </c>
      <c r="J45" s="10">
        <f>ROUND(I45*0.6,2)</f>
        <v>30</v>
      </c>
      <c r="K45" s="7">
        <v>84.2</v>
      </c>
      <c r="L45" s="10">
        <f>ROUND(K45*0.4,2)</f>
        <v>33.68</v>
      </c>
      <c r="M45" s="10">
        <f>SUM(J45+L45)</f>
        <v>63.68</v>
      </c>
      <c r="N45" s="6">
        <f t="shared" si="8"/>
        <v>1</v>
      </c>
    </row>
    <row r="46" spans="1:14" ht="23.25" customHeight="1">
      <c r="A46" s="6">
        <v>43</v>
      </c>
      <c r="B46" s="4" t="s">
        <v>143</v>
      </c>
      <c r="C46" s="4" t="s">
        <v>21</v>
      </c>
      <c r="D46" s="4" t="s">
        <v>79</v>
      </c>
      <c r="E46" s="4" t="s">
        <v>141</v>
      </c>
      <c r="F46" s="6" t="s">
        <v>144</v>
      </c>
      <c r="G46" s="6">
        <v>51</v>
      </c>
      <c r="H46" s="6"/>
      <c r="I46" s="6">
        <f>SUM(G46:H46)</f>
        <v>51</v>
      </c>
      <c r="J46" s="10">
        <f>ROUND(I46*0.6,2)</f>
        <v>30.6</v>
      </c>
      <c r="K46" s="7">
        <v>81.2</v>
      </c>
      <c r="L46" s="10">
        <f>ROUND(K46*0.4,2)</f>
        <v>32.48</v>
      </c>
      <c r="M46" s="10">
        <f>SUM(J46+L46)</f>
        <v>63.08</v>
      </c>
      <c r="N46" s="6">
        <f t="shared" si="8"/>
        <v>2</v>
      </c>
    </row>
    <row r="47" spans="1:14" ht="23.25" customHeight="1">
      <c r="A47" s="6">
        <v>45</v>
      </c>
      <c r="B47" s="4" t="s">
        <v>145</v>
      </c>
      <c r="C47" s="4" t="s">
        <v>21</v>
      </c>
      <c r="D47" s="4" t="s">
        <v>79</v>
      </c>
      <c r="E47" s="4" t="s">
        <v>141</v>
      </c>
      <c r="F47" s="6" t="s">
        <v>146</v>
      </c>
      <c r="G47" s="6">
        <v>45</v>
      </c>
      <c r="H47" s="6"/>
      <c r="I47" s="6">
        <f t="shared" si="7"/>
        <v>45</v>
      </c>
      <c r="J47" s="10">
        <f t="shared" si="4"/>
        <v>27</v>
      </c>
      <c r="K47" s="7">
        <v>85.4</v>
      </c>
      <c r="L47" s="10">
        <f t="shared" si="1"/>
        <v>34.16</v>
      </c>
      <c r="M47" s="10">
        <f t="shared" si="2"/>
        <v>61.16</v>
      </c>
      <c r="N47" s="6">
        <f t="shared" si="8"/>
        <v>3</v>
      </c>
    </row>
    <row r="48" spans="1:14" ht="23.25" customHeight="1">
      <c r="A48" s="6">
        <v>46</v>
      </c>
      <c r="B48" s="4" t="s">
        <v>147</v>
      </c>
      <c r="C48" s="4" t="s">
        <v>21</v>
      </c>
      <c r="D48" s="4" t="s">
        <v>94</v>
      </c>
      <c r="E48" s="4" t="s">
        <v>148</v>
      </c>
      <c r="F48" s="6" t="s">
        <v>149</v>
      </c>
      <c r="G48" s="6">
        <v>57</v>
      </c>
      <c r="H48" s="6"/>
      <c r="I48" s="6">
        <f aca="true" t="shared" si="9" ref="I48:I78">SUM(G48:H48)</f>
        <v>57</v>
      </c>
      <c r="J48" s="10">
        <f t="shared" si="4"/>
        <v>34.2</v>
      </c>
      <c r="K48" s="7">
        <v>82</v>
      </c>
      <c r="L48" s="10">
        <f t="shared" si="1"/>
        <v>32.8</v>
      </c>
      <c r="M48" s="10">
        <f t="shared" si="2"/>
        <v>67</v>
      </c>
      <c r="N48" s="6">
        <f t="shared" si="8"/>
        <v>1</v>
      </c>
    </row>
    <row r="49" spans="1:14" ht="23.25" customHeight="1">
      <c r="A49" s="6">
        <v>48</v>
      </c>
      <c r="B49" s="4" t="s">
        <v>150</v>
      </c>
      <c r="C49" s="4" t="s">
        <v>21</v>
      </c>
      <c r="D49" s="4" t="s">
        <v>94</v>
      </c>
      <c r="E49" s="4" t="s">
        <v>148</v>
      </c>
      <c r="F49" s="6" t="s">
        <v>151</v>
      </c>
      <c r="G49" s="6">
        <v>49</v>
      </c>
      <c r="H49" s="6"/>
      <c r="I49" s="6">
        <f t="shared" si="9"/>
        <v>49</v>
      </c>
      <c r="J49" s="10">
        <f aca="true" t="shared" si="10" ref="J49:J55">ROUND(I49*0.6,2)</f>
        <v>29.4</v>
      </c>
      <c r="K49" s="7">
        <v>82.6</v>
      </c>
      <c r="L49" s="10">
        <f aca="true" t="shared" si="11" ref="L49:L55">ROUND(K49*0.4,2)</f>
        <v>33.04</v>
      </c>
      <c r="M49" s="10">
        <f aca="true" t="shared" si="12" ref="M49:M55">SUM(J49+L49)</f>
        <v>62.44</v>
      </c>
      <c r="N49" s="6">
        <f t="shared" si="8"/>
        <v>2</v>
      </c>
    </row>
    <row r="50" spans="1:14" ht="23.25" customHeight="1">
      <c r="A50" s="6">
        <v>47</v>
      </c>
      <c r="B50" s="4" t="s">
        <v>152</v>
      </c>
      <c r="C50" s="4" t="s">
        <v>21</v>
      </c>
      <c r="D50" s="4" t="s">
        <v>94</v>
      </c>
      <c r="E50" s="4" t="s">
        <v>148</v>
      </c>
      <c r="F50" s="6" t="s">
        <v>153</v>
      </c>
      <c r="G50" s="6">
        <v>52</v>
      </c>
      <c r="H50" s="6"/>
      <c r="I50" s="6">
        <f t="shared" si="9"/>
        <v>52</v>
      </c>
      <c r="J50" s="10">
        <f t="shared" si="10"/>
        <v>31.2</v>
      </c>
      <c r="K50" s="7">
        <v>77.6</v>
      </c>
      <c r="L50" s="10">
        <f t="shared" si="11"/>
        <v>31.04</v>
      </c>
      <c r="M50" s="10">
        <f t="shared" si="12"/>
        <v>62.239999999999995</v>
      </c>
      <c r="N50" s="6">
        <f t="shared" si="8"/>
        <v>3</v>
      </c>
    </row>
    <row r="51" spans="1:14" ht="23.25" customHeight="1">
      <c r="A51" s="6">
        <v>50</v>
      </c>
      <c r="B51" s="4" t="s">
        <v>154</v>
      </c>
      <c r="C51" s="4" t="s">
        <v>21</v>
      </c>
      <c r="D51" s="4" t="s">
        <v>155</v>
      </c>
      <c r="E51" s="4" t="s">
        <v>156</v>
      </c>
      <c r="F51" s="6" t="s">
        <v>157</v>
      </c>
      <c r="G51" s="6">
        <v>62</v>
      </c>
      <c r="H51" s="6"/>
      <c r="I51" s="6">
        <f t="shared" si="9"/>
        <v>62</v>
      </c>
      <c r="J51" s="10">
        <f t="shared" si="10"/>
        <v>37.2</v>
      </c>
      <c r="K51" s="7">
        <v>83.4</v>
      </c>
      <c r="L51" s="10">
        <f t="shared" si="11"/>
        <v>33.36</v>
      </c>
      <c r="M51" s="10">
        <f t="shared" si="12"/>
        <v>70.56</v>
      </c>
      <c r="N51" s="6">
        <f t="shared" si="8"/>
        <v>1</v>
      </c>
    </row>
    <row r="52" spans="1:14" ht="23.25" customHeight="1">
      <c r="A52" s="6">
        <v>52</v>
      </c>
      <c r="B52" s="4" t="s">
        <v>158</v>
      </c>
      <c r="C52" s="4" t="s">
        <v>21</v>
      </c>
      <c r="D52" s="4" t="s">
        <v>155</v>
      </c>
      <c r="E52" s="4" t="s">
        <v>156</v>
      </c>
      <c r="F52" s="6" t="s">
        <v>159</v>
      </c>
      <c r="G52" s="6">
        <v>60</v>
      </c>
      <c r="H52" s="6"/>
      <c r="I52" s="6">
        <f t="shared" si="9"/>
        <v>60</v>
      </c>
      <c r="J52" s="10">
        <f t="shared" si="10"/>
        <v>36</v>
      </c>
      <c r="K52" s="7">
        <v>84.3</v>
      </c>
      <c r="L52" s="10">
        <f t="shared" si="11"/>
        <v>33.72</v>
      </c>
      <c r="M52" s="10">
        <f t="shared" si="12"/>
        <v>69.72</v>
      </c>
      <c r="N52" s="6">
        <f t="shared" si="8"/>
        <v>2</v>
      </c>
    </row>
    <row r="53" spans="1:14" ht="23.25" customHeight="1">
      <c r="A53" s="6">
        <v>53</v>
      </c>
      <c r="B53" s="4" t="s">
        <v>160</v>
      </c>
      <c r="C53" s="4" t="s">
        <v>16</v>
      </c>
      <c r="D53" s="4" t="s">
        <v>155</v>
      </c>
      <c r="E53" s="4" t="s">
        <v>156</v>
      </c>
      <c r="F53" s="6" t="s">
        <v>161</v>
      </c>
      <c r="G53" s="6">
        <v>60</v>
      </c>
      <c r="H53" s="6"/>
      <c r="I53" s="6">
        <f t="shared" si="9"/>
        <v>60</v>
      </c>
      <c r="J53" s="10">
        <f t="shared" si="10"/>
        <v>36</v>
      </c>
      <c r="K53" s="7">
        <v>83.9</v>
      </c>
      <c r="L53" s="10">
        <f t="shared" si="11"/>
        <v>33.56</v>
      </c>
      <c r="M53" s="10">
        <f t="shared" si="12"/>
        <v>69.56</v>
      </c>
      <c r="N53" s="6">
        <f t="shared" si="8"/>
        <v>3</v>
      </c>
    </row>
    <row r="54" spans="1:14" ht="23.25" customHeight="1">
      <c r="A54" s="6">
        <v>51</v>
      </c>
      <c r="B54" s="4" t="s">
        <v>162</v>
      </c>
      <c r="C54" s="4" t="s">
        <v>21</v>
      </c>
      <c r="D54" s="4" t="s">
        <v>155</v>
      </c>
      <c r="E54" s="4" t="s">
        <v>156</v>
      </c>
      <c r="F54" s="6" t="s">
        <v>163</v>
      </c>
      <c r="G54" s="6">
        <v>60</v>
      </c>
      <c r="H54" s="6"/>
      <c r="I54" s="6">
        <f t="shared" si="9"/>
        <v>60</v>
      </c>
      <c r="J54" s="10">
        <f t="shared" si="10"/>
        <v>36</v>
      </c>
      <c r="K54" s="7">
        <v>82.4</v>
      </c>
      <c r="L54" s="10">
        <f t="shared" si="11"/>
        <v>32.96</v>
      </c>
      <c r="M54" s="10">
        <f t="shared" si="12"/>
        <v>68.96000000000001</v>
      </c>
      <c r="N54" s="6">
        <f t="shared" si="8"/>
        <v>4</v>
      </c>
    </row>
    <row r="55" spans="1:14" ht="23.25" customHeight="1">
      <c r="A55" s="6">
        <v>55</v>
      </c>
      <c r="B55" s="4" t="s">
        <v>164</v>
      </c>
      <c r="C55" s="4" t="s">
        <v>21</v>
      </c>
      <c r="D55" s="4" t="s">
        <v>155</v>
      </c>
      <c r="E55" s="4" t="s">
        <v>156</v>
      </c>
      <c r="F55" s="6" t="s">
        <v>165</v>
      </c>
      <c r="G55" s="6">
        <v>57</v>
      </c>
      <c r="H55" s="6"/>
      <c r="I55" s="6">
        <f t="shared" si="9"/>
        <v>57</v>
      </c>
      <c r="J55" s="10">
        <f t="shared" si="10"/>
        <v>34.2</v>
      </c>
      <c r="K55" s="7">
        <v>82.9</v>
      </c>
      <c r="L55" s="10">
        <f t="shared" si="11"/>
        <v>33.16</v>
      </c>
      <c r="M55" s="10">
        <f t="shared" si="12"/>
        <v>67.36</v>
      </c>
      <c r="N55" s="6">
        <f t="shared" si="8"/>
        <v>5</v>
      </c>
    </row>
    <row r="56" spans="1:14" ht="23.25" customHeight="1">
      <c r="A56" s="6">
        <v>54</v>
      </c>
      <c r="B56" s="4" t="s">
        <v>166</v>
      </c>
      <c r="C56" s="4" t="s">
        <v>21</v>
      </c>
      <c r="D56" s="4" t="s">
        <v>155</v>
      </c>
      <c r="E56" s="4" t="s">
        <v>156</v>
      </c>
      <c r="F56" s="6" t="s">
        <v>167</v>
      </c>
      <c r="G56" s="6">
        <v>57</v>
      </c>
      <c r="H56" s="6"/>
      <c r="I56" s="6">
        <f t="shared" si="9"/>
        <v>57</v>
      </c>
      <c r="J56" s="10">
        <f t="shared" si="4"/>
        <v>34.2</v>
      </c>
      <c r="K56" s="7">
        <v>82.8</v>
      </c>
      <c r="L56" s="10">
        <f t="shared" si="1"/>
        <v>33.12</v>
      </c>
      <c r="M56" s="10">
        <f t="shared" si="2"/>
        <v>67.32</v>
      </c>
      <c r="N56" s="6">
        <f t="shared" si="8"/>
        <v>6</v>
      </c>
    </row>
    <row r="57" spans="1:14" ht="23.25" customHeight="1">
      <c r="A57" s="6">
        <v>56</v>
      </c>
      <c r="B57" s="11" t="s">
        <v>168</v>
      </c>
      <c r="C57" s="11" t="s">
        <v>21</v>
      </c>
      <c r="D57" s="11" t="s">
        <v>155</v>
      </c>
      <c r="E57" s="11" t="s">
        <v>156</v>
      </c>
      <c r="F57" s="8" t="s">
        <v>169</v>
      </c>
      <c r="G57" s="8">
        <v>56</v>
      </c>
      <c r="H57" s="6"/>
      <c r="I57" s="6">
        <f t="shared" si="9"/>
        <v>56</v>
      </c>
      <c r="J57" s="10">
        <f>ROUND(I57*0.6,2)</f>
        <v>33.6</v>
      </c>
      <c r="K57" s="7">
        <v>81.8</v>
      </c>
      <c r="L57" s="10">
        <f>ROUND(K57*0.4,2)</f>
        <v>32.72</v>
      </c>
      <c r="M57" s="10">
        <f>SUM(J57+L57)</f>
        <v>66.32</v>
      </c>
      <c r="N57" s="6">
        <f t="shared" si="8"/>
        <v>7</v>
      </c>
    </row>
    <row r="58" spans="1:14" ht="23.25" customHeight="1">
      <c r="A58" s="6">
        <v>57</v>
      </c>
      <c r="B58" s="4" t="s">
        <v>170</v>
      </c>
      <c r="C58" s="4" t="s">
        <v>21</v>
      </c>
      <c r="D58" s="4" t="s">
        <v>155</v>
      </c>
      <c r="E58" s="4" t="s">
        <v>156</v>
      </c>
      <c r="F58" s="6" t="s">
        <v>171</v>
      </c>
      <c r="G58" s="6">
        <v>55</v>
      </c>
      <c r="H58" s="6"/>
      <c r="I58" s="6">
        <f t="shared" si="9"/>
        <v>55</v>
      </c>
      <c r="J58" s="10">
        <f>ROUND(I58*0.6,2)</f>
        <v>33</v>
      </c>
      <c r="K58" s="7">
        <v>83.3</v>
      </c>
      <c r="L58" s="10">
        <f>ROUND(K58*0.4,2)</f>
        <v>33.32</v>
      </c>
      <c r="M58" s="10">
        <f>SUM(J58+L58)</f>
        <v>66.32</v>
      </c>
      <c r="N58" s="6">
        <f t="shared" si="8"/>
        <v>7</v>
      </c>
    </row>
    <row r="59" spans="1:14" ht="23.25" customHeight="1">
      <c r="A59" s="6">
        <v>64</v>
      </c>
      <c r="B59" s="4" t="s">
        <v>172</v>
      </c>
      <c r="C59" s="4" t="s">
        <v>21</v>
      </c>
      <c r="D59" s="4" t="s">
        <v>155</v>
      </c>
      <c r="E59" s="4" t="s">
        <v>156</v>
      </c>
      <c r="F59" s="6" t="s">
        <v>173</v>
      </c>
      <c r="G59" s="6">
        <v>53</v>
      </c>
      <c r="H59" s="6"/>
      <c r="I59" s="6">
        <f t="shared" si="9"/>
        <v>53</v>
      </c>
      <c r="J59" s="10">
        <f>ROUND(I59*0.6,2)</f>
        <v>31.8</v>
      </c>
      <c r="K59" s="7">
        <v>86.3</v>
      </c>
      <c r="L59" s="10">
        <f>ROUND(K59*0.4,2)</f>
        <v>34.52</v>
      </c>
      <c r="M59" s="10">
        <f>SUM(J59+L59)</f>
        <v>66.32000000000001</v>
      </c>
      <c r="N59" s="6">
        <f t="shared" si="8"/>
        <v>7</v>
      </c>
    </row>
    <row r="60" spans="1:14" ht="23.25" customHeight="1">
      <c r="A60" s="6">
        <v>61</v>
      </c>
      <c r="B60" s="4" t="s">
        <v>174</v>
      </c>
      <c r="C60" s="4" t="s">
        <v>21</v>
      </c>
      <c r="D60" s="4" t="s">
        <v>155</v>
      </c>
      <c r="E60" s="4" t="s">
        <v>156</v>
      </c>
      <c r="F60" s="6" t="s">
        <v>175</v>
      </c>
      <c r="G60" s="6">
        <v>54</v>
      </c>
      <c r="H60" s="6"/>
      <c r="I60" s="6">
        <f t="shared" si="9"/>
        <v>54</v>
      </c>
      <c r="J60" s="10">
        <f>ROUND(I60*0.6,2)</f>
        <v>32.4</v>
      </c>
      <c r="K60" s="7">
        <v>81.9</v>
      </c>
      <c r="L60" s="10">
        <f>ROUND(K60*0.4,2)</f>
        <v>32.76</v>
      </c>
      <c r="M60" s="10">
        <f>SUM(J60+L60)</f>
        <v>65.16</v>
      </c>
      <c r="N60" s="6">
        <f t="shared" si="8"/>
        <v>10</v>
      </c>
    </row>
    <row r="61" spans="1:14" ht="23.25" customHeight="1">
      <c r="A61" s="6">
        <v>59</v>
      </c>
      <c r="B61" s="4" t="s">
        <v>176</v>
      </c>
      <c r="C61" s="4" t="s">
        <v>21</v>
      </c>
      <c r="D61" s="4" t="s">
        <v>155</v>
      </c>
      <c r="E61" s="4" t="s">
        <v>156</v>
      </c>
      <c r="F61" s="6" t="s">
        <v>177</v>
      </c>
      <c r="G61" s="6">
        <v>54</v>
      </c>
      <c r="H61" s="6"/>
      <c r="I61" s="6">
        <f t="shared" si="9"/>
        <v>54</v>
      </c>
      <c r="J61" s="10">
        <f t="shared" si="4"/>
        <v>32.4</v>
      </c>
      <c r="K61" s="7">
        <v>81.3</v>
      </c>
      <c r="L61" s="10">
        <f t="shared" si="1"/>
        <v>32.52</v>
      </c>
      <c r="M61" s="10">
        <f t="shared" si="2"/>
        <v>64.92</v>
      </c>
      <c r="N61" s="6">
        <f t="shared" si="8"/>
        <v>11</v>
      </c>
    </row>
    <row r="62" spans="1:14" ht="23.25" customHeight="1">
      <c r="A62" s="6">
        <v>70</v>
      </c>
      <c r="B62" s="4" t="s">
        <v>178</v>
      </c>
      <c r="C62" s="4" t="s">
        <v>21</v>
      </c>
      <c r="D62" s="4" t="s">
        <v>155</v>
      </c>
      <c r="E62" s="4" t="s">
        <v>156</v>
      </c>
      <c r="F62" s="6" t="s">
        <v>179</v>
      </c>
      <c r="G62" s="6">
        <v>52</v>
      </c>
      <c r="H62" s="6"/>
      <c r="I62" s="6">
        <f t="shared" si="9"/>
        <v>52</v>
      </c>
      <c r="J62" s="10">
        <f aca="true" t="shared" si="13" ref="J62:J93">ROUND(I62*0.6,2)</f>
        <v>31.2</v>
      </c>
      <c r="K62" s="7">
        <v>84.2</v>
      </c>
      <c r="L62" s="10">
        <f aca="true" t="shared" si="14" ref="L62:L93">ROUND(K62*0.4,2)</f>
        <v>33.68</v>
      </c>
      <c r="M62" s="10">
        <f aca="true" t="shared" si="15" ref="M62:M93">SUM(J62+L62)</f>
        <v>64.88</v>
      </c>
      <c r="N62" s="6">
        <f t="shared" si="8"/>
        <v>12</v>
      </c>
    </row>
    <row r="63" spans="1:14" ht="23.25" customHeight="1">
      <c r="A63" s="6">
        <v>58</v>
      </c>
      <c r="B63" s="4" t="s">
        <v>180</v>
      </c>
      <c r="C63" s="4" t="s">
        <v>21</v>
      </c>
      <c r="D63" s="4" t="s">
        <v>155</v>
      </c>
      <c r="E63" s="4" t="s">
        <v>156</v>
      </c>
      <c r="F63" s="6" t="s">
        <v>181</v>
      </c>
      <c r="G63" s="6">
        <v>54</v>
      </c>
      <c r="H63" s="6"/>
      <c r="I63" s="6">
        <f t="shared" si="9"/>
        <v>54</v>
      </c>
      <c r="J63" s="10">
        <f t="shared" si="13"/>
        <v>32.4</v>
      </c>
      <c r="K63" s="7">
        <v>80.8</v>
      </c>
      <c r="L63" s="10">
        <f t="shared" si="14"/>
        <v>32.32</v>
      </c>
      <c r="M63" s="10">
        <f t="shared" si="15"/>
        <v>64.72</v>
      </c>
      <c r="N63" s="6">
        <f t="shared" si="8"/>
        <v>13</v>
      </c>
    </row>
    <row r="64" spans="1:14" ht="23.25" customHeight="1">
      <c r="A64" s="6">
        <v>63</v>
      </c>
      <c r="B64" s="4" t="s">
        <v>182</v>
      </c>
      <c r="C64" s="4" t="s">
        <v>21</v>
      </c>
      <c r="D64" s="4" t="s">
        <v>155</v>
      </c>
      <c r="E64" s="4" t="s">
        <v>156</v>
      </c>
      <c r="F64" s="6" t="s">
        <v>183</v>
      </c>
      <c r="G64" s="6">
        <v>53</v>
      </c>
      <c r="H64" s="6"/>
      <c r="I64" s="6">
        <f t="shared" si="9"/>
        <v>53</v>
      </c>
      <c r="J64" s="10">
        <f t="shared" si="13"/>
        <v>31.8</v>
      </c>
      <c r="K64" s="7">
        <v>81.9</v>
      </c>
      <c r="L64" s="10">
        <f t="shared" si="14"/>
        <v>32.76</v>
      </c>
      <c r="M64" s="10">
        <f t="shared" si="15"/>
        <v>64.56</v>
      </c>
      <c r="N64" s="6">
        <f t="shared" si="8"/>
        <v>14</v>
      </c>
    </row>
    <row r="65" spans="1:14" ht="23.25" customHeight="1">
      <c r="A65" s="6">
        <v>66</v>
      </c>
      <c r="B65" s="4" t="s">
        <v>184</v>
      </c>
      <c r="C65" s="4" t="s">
        <v>21</v>
      </c>
      <c r="D65" s="4" t="s">
        <v>155</v>
      </c>
      <c r="E65" s="4" t="s">
        <v>156</v>
      </c>
      <c r="F65" s="6" t="s">
        <v>185</v>
      </c>
      <c r="G65" s="6">
        <v>52</v>
      </c>
      <c r="H65" s="6"/>
      <c r="I65" s="6">
        <f t="shared" si="9"/>
        <v>52</v>
      </c>
      <c r="J65" s="10">
        <f t="shared" si="13"/>
        <v>31.2</v>
      </c>
      <c r="K65" s="7">
        <v>82.9</v>
      </c>
      <c r="L65" s="10">
        <f t="shared" si="14"/>
        <v>33.16</v>
      </c>
      <c r="M65" s="10">
        <f t="shared" si="15"/>
        <v>64.36</v>
      </c>
      <c r="N65" s="6">
        <f t="shared" si="8"/>
        <v>15</v>
      </c>
    </row>
    <row r="66" spans="1:14" ht="23.25" customHeight="1">
      <c r="A66" s="6">
        <v>62</v>
      </c>
      <c r="B66" s="4" t="s">
        <v>186</v>
      </c>
      <c r="C66" s="4" t="s">
        <v>21</v>
      </c>
      <c r="D66" s="4" t="s">
        <v>155</v>
      </c>
      <c r="E66" s="4" t="s">
        <v>156</v>
      </c>
      <c r="F66" s="6" t="s">
        <v>187</v>
      </c>
      <c r="G66" s="6">
        <v>53</v>
      </c>
      <c r="H66" s="6"/>
      <c r="I66" s="6">
        <f t="shared" si="9"/>
        <v>53</v>
      </c>
      <c r="J66" s="10">
        <f t="shared" si="13"/>
        <v>31.8</v>
      </c>
      <c r="K66" s="7">
        <v>81.3</v>
      </c>
      <c r="L66" s="10">
        <f t="shared" si="14"/>
        <v>32.52</v>
      </c>
      <c r="M66" s="10">
        <f t="shared" si="15"/>
        <v>64.32000000000001</v>
      </c>
      <c r="N66" s="6">
        <f t="shared" si="8"/>
        <v>16</v>
      </c>
    </row>
    <row r="67" spans="1:14" ht="23.25" customHeight="1">
      <c r="A67" s="6">
        <v>68</v>
      </c>
      <c r="B67" s="4" t="s">
        <v>188</v>
      </c>
      <c r="C67" s="4" t="s">
        <v>21</v>
      </c>
      <c r="D67" s="4" t="s">
        <v>155</v>
      </c>
      <c r="E67" s="4" t="s">
        <v>156</v>
      </c>
      <c r="F67" s="6" t="s">
        <v>189</v>
      </c>
      <c r="G67" s="6">
        <v>52</v>
      </c>
      <c r="H67" s="6"/>
      <c r="I67" s="6">
        <f t="shared" si="9"/>
        <v>52</v>
      </c>
      <c r="J67" s="10">
        <f t="shared" si="13"/>
        <v>31.2</v>
      </c>
      <c r="K67" s="7">
        <v>82.6</v>
      </c>
      <c r="L67" s="10">
        <f t="shared" si="14"/>
        <v>33.04</v>
      </c>
      <c r="M67" s="10">
        <f t="shared" si="15"/>
        <v>64.24</v>
      </c>
      <c r="N67" s="6">
        <f t="shared" si="8"/>
        <v>17</v>
      </c>
    </row>
    <row r="68" spans="1:14" ht="23.25" customHeight="1">
      <c r="A68" s="6">
        <v>49</v>
      </c>
      <c r="B68" s="4" t="s">
        <v>190</v>
      </c>
      <c r="C68" s="4" t="s">
        <v>21</v>
      </c>
      <c r="D68" s="4" t="s">
        <v>155</v>
      </c>
      <c r="E68" s="4" t="s">
        <v>156</v>
      </c>
      <c r="F68" s="6" t="s">
        <v>191</v>
      </c>
      <c r="G68" s="6">
        <v>64</v>
      </c>
      <c r="H68" s="6"/>
      <c r="I68" s="6">
        <f t="shared" si="9"/>
        <v>64</v>
      </c>
      <c r="J68" s="10">
        <f t="shared" si="13"/>
        <v>38.4</v>
      </c>
      <c r="K68" s="7">
        <v>64.4</v>
      </c>
      <c r="L68" s="10">
        <f t="shared" si="14"/>
        <v>25.76</v>
      </c>
      <c r="M68" s="10">
        <f t="shared" si="15"/>
        <v>64.16</v>
      </c>
      <c r="N68" s="6">
        <f aca="true" t="shared" si="16" ref="N68:N99">SUMPRODUCT(((E$3:E$123=E68)*M$3:M$123&gt;M68)*1)+1</f>
        <v>18</v>
      </c>
    </row>
    <row r="69" spans="1:14" ht="23.25" customHeight="1">
      <c r="A69" s="6">
        <v>71</v>
      </c>
      <c r="B69" s="4" t="s">
        <v>192</v>
      </c>
      <c r="C69" s="4" t="s">
        <v>21</v>
      </c>
      <c r="D69" s="4" t="s">
        <v>155</v>
      </c>
      <c r="E69" s="4" t="s">
        <v>156</v>
      </c>
      <c r="F69" s="6" t="s">
        <v>193</v>
      </c>
      <c r="G69" s="6">
        <v>52</v>
      </c>
      <c r="H69" s="6"/>
      <c r="I69" s="6">
        <f t="shared" si="9"/>
        <v>52</v>
      </c>
      <c r="J69" s="10">
        <f t="shared" si="13"/>
        <v>31.2</v>
      </c>
      <c r="K69" s="9">
        <v>82</v>
      </c>
      <c r="L69" s="10">
        <f t="shared" si="14"/>
        <v>32.8</v>
      </c>
      <c r="M69" s="10">
        <f t="shared" si="15"/>
        <v>64</v>
      </c>
      <c r="N69" s="6">
        <f t="shared" si="16"/>
        <v>19</v>
      </c>
    </row>
    <row r="70" spans="1:14" ht="23.25" customHeight="1">
      <c r="A70" s="6">
        <v>69</v>
      </c>
      <c r="B70" s="4" t="s">
        <v>194</v>
      </c>
      <c r="C70" s="4" t="s">
        <v>21</v>
      </c>
      <c r="D70" s="4" t="s">
        <v>155</v>
      </c>
      <c r="E70" s="4" t="s">
        <v>156</v>
      </c>
      <c r="F70" s="6" t="s">
        <v>195</v>
      </c>
      <c r="G70" s="6">
        <v>52</v>
      </c>
      <c r="H70" s="6"/>
      <c r="I70" s="6">
        <f t="shared" si="9"/>
        <v>52</v>
      </c>
      <c r="J70" s="10">
        <f t="shared" si="13"/>
        <v>31.2</v>
      </c>
      <c r="K70" s="7">
        <v>79.9</v>
      </c>
      <c r="L70" s="10">
        <f t="shared" si="14"/>
        <v>31.96</v>
      </c>
      <c r="M70" s="10">
        <f t="shared" si="15"/>
        <v>63.16</v>
      </c>
      <c r="N70" s="6">
        <f t="shared" si="16"/>
        <v>20</v>
      </c>
    </row>
    <row r="71" spans="1:14" ht="23.25" customHeight="1">
      <c r="A71" s="6">
        <v>67</v>
      </c>
      <c r="B71" s="4" t="s">
        <v>196</v>
      </c>
      <c r="C71" s="4" t="s">
        <v>21</v>
      </c>
      <c r="D71" s="4" t="s">
        <v>155</v>
      </c>
      <c r="E71" s="4" t="s">
        <v>156</v>
      </c>
      <c r="F71" s="6" t="s">
        <v>197</v>
      </c>
      <c r="G71" s="6">
        <v>52</v>
      </c>
      <c r="H71" s="6"/>
      <c r="I71" s="6">
        <f t="shared" si="9"/>
        <v>52</v>
      </c>
      <c r="J71" s="10">
        <f t="shared" si="13"/>
        <v>31.2</v>
      </c>
      <c r="K71" s="7">
        <v>78.9</v>
      </c>
      <c r="L71" s="10">
        <f t="shared" si="14"/>
        <v>31.56</v>
      </c>
      <c r="M71" s="10">
        <f t="shared" si="15"/>
        <v>62.76</v>
      </c>
      <c r="N71" s="6">
        <f t="shared" si="16"/>
        <v>21</v>
      </c>
    </row>
    <row r="72" spans="1:14" ht="23.25" customHeight="1">
      <c r="A72" s="6">
        <v>72</v>
      </c>
      <c r="B72" s="4" t="s">
        <v>198</v>
      </c>
      <c r="C72" s="4" t="s">
        <v>21</v>
      </c>
      <c r="D72" s="4" t="s">
        <v>155</v>
      </c>
      <c r="E72" s="4" t="s">
        <v>156</v>
      </c>
      <c r="F72" s="6" t="s">
        <v>199</v>
      </c>
      <c r="G72" s="6">
        <v>51</v>
      </c>
      <c r="H72" s="6"/>
      <c r="I72" s="6">
        <f t="shared" si="9"/>
        <v>51</v>
      </c>
      <c r="J72" s="10">
        <f t="shared" si="13"/>
        <v>30.6</v>
      </c>
      <c r="K72" s="7">
        <v>79.8</v>
      </c>
      <c r="L72" s="10">
        <f t="shared" si="14"/>
        <v>31.92</v>
      </c>
      <c r="M72" s="10">
        <f t="shared" si="15"/>
        <v>62.52</v>
      </c>
      <c r="N72" s="6">
        <f t="shared" si="16"/>
        <v>22</v>
      </c>
    </row>
    <row r="73" spans="1:14" ht="23.25" customHeight="1">
      <c r="A73" s="6">
        <v>73</v>
      </c>
      <c r="B73" s="4" t="s">
        <v>200</v>
      </c>
      <c r="C73" s="4" t="s">
        <v>21</v>
      </c>
      <c r="D73" s="4" t="s">
        <v>155</v>
      </c>
      <c r="E73" s="4" t="s">
        <v>156</v>
      </c>
      <c r="F73" s="6" t="s">
        <v>201</v>
      </c>
      <c r="G73" s="6">
        <v>51</v>
      </c>
      <c r="H73" s="6"/>
      <c r="I73" s="6">
        <f t="shared" si="9"/>
        <v>51</v>
      </c>
      <c r="J73" s="10">
        <f t="shared" si="13"/>
        <v>30.6</v>
      </c>
      <c r="K73" s="7">
        <v>79.6</v>
      </c>
      <c r="L73" s="10">
        <f t="shared" si="14"/>
        <v>31.84</v>
      </c>
      <c r="M73" s="10">
        <f t="shared" si="15"/>
        <v>62.44</v>
      </c>
      <c r="N73" s="6">
        <f t="shared" si="16"/>
        <v>23</v>
      </c>
    </row>
    <row r="74" spans="1:14" ht="23.25" customHeight="1">
      <c r="A74" s="6">
        <v>65</v>
      </c>
      <c r="B74" s="4" t="s">
        <v>202</v>
      </c>
      <c r="C74" s="4" t="s">
        <v>21</v>
      </c>
      <c r="D74" s="4" t="s">
        <v>155</v>
      </c>
      <c r="E74" s="4" t="s">
        <v>156</v>
      </c>
      <c r="F74" s="6" t="s">
        <v>203</v>
      </c>
      <c r="G74" s="6">
        <v>53</v>
      </c>
      <c r="H74" s="6"/>
      <c r="I74" s="6">
        <f t="shared" si="9"/>
        <v>53</v>
      </c>
      <c r="J74" s="10">
        <f t="shared" si="13"/>
        <v>31.8</v>
      </c>
      <c r="K74" s="7">
        <v>75.8</v>
      </c>
      <c r="L74" s="10">
        <f t="shared" si="14"/>
        <v>30.32</v>
      </c>
      <c r="M74" s="10">
        <f t="shared" si="15"/>
        <v>62.120000000000005</v>
      </c>
      <c r="N74" s="6">
        <f t="shared" si="16"/>
        <v>24</v>
      </c>
    </row>
    <row r="75" spans="1:14" ht="23.25" customHeight="1">
      <c r="A75" s="6">
        <v>75</v>
      </c>
      <c r="B75" s="4" t="s">
        <v>204</v>
      </c>
      <c r="C75" s="4" t="s">
        <v>21</v>
      </c>
      <c r="D75" s="4" t="s">
        <v>155</v>
      </c>
      <c r="E75" s="4" t="s">
        <v>156</v>
      </c>
      <c r="F75" s="6" t="s">
        <v>205</v>
      </c>
      <c r="G75" s="6">
        <v>50</v>
      </c>
      <c r="H75" s="6"/>
      <c r="I75" s="6">
        <f t="shared" si="9"/>
        <v>50</v>
      </c>
      <c r="J75" s="10">
        <f t="shared" si="13"/>
        <v>30</v>
      </c>
      <c r="K75" s="7">
        <v>80.2</v>
      </c>
      <c r="L75" s="10">
        <f t="shared" si="14"/>
        <v>32.08</v>
      </c>
      <c r="M75" s="10">
        <f t="shared" si="15"/>
        <v>62.08</v>
      </c>
      <c r="N75" s="6">
        <f t="shared" si="16"/>
        <v>25</v>
      </c>
    </row>
    <row r="76" spans="1:14" ht="23.25" customHeight="1">
      <c r="A76" s="6">
        <v>76</v>
      </c>
      <c r="B76" s="4" t="s">
        <v>206</v>
      </c>
      <c r="C76" s="4" t="s">
        <v>21</v>
      </c>
      <c r="D76" s="4" t="s">
        <v>155</v>
      </c>
      <c r="E76" s="4" t="s">
        <v>156</v>
      </c>
      <c r="F76" s="6" t="s">
        <v>207</v>
      </c>
      <c r="G76" s="6">
        <v>50</v>
      </c>
      <c r="H76" s="6"/>
      <c r="I76" s="6">
        <f t="shared" si="9"/>
        <v>50</v>
      </c>
      <c r="J76" s="10">
        <f t="shared" si="13"/>
        <v>30</v>
      </c>
      <c r="K76" s="7">
        <v>79.3</v>
      </c>
      <c r="L76" s="10">
        <f t="shared" si="14"/>
        <v>31.72</v>
      </c>
      <c r="M76" s="10">
        <f t="shared" si="15"/>
        <v>61.72</v>
      </c>
      <c r="N76" s="6">
        <f t="shared" si="16"/>
        <v>26</v>
      </c>
    </row>
    <row r="77" spans="1:14" ht="23.25" customHeight="1">
      <c r="A77" s="6">
        <v>60</v>
      </c>
      <c r="B77" s="4" t="s">
        <v>208</v>
      </c>
      <c r="C77" s="4" t="s">
        <v>21</v>
      </c>
      <c r="D77" s="4" t="s">
        <v>155</v>
      </c>
      <c r="E77" s="4" t="s">
        <v>156</v>
      </c>
      <c r="F77" s="6" t="s">
        <v>209</v>
      </c>
      <c r="G77" s="6">
        <v>54</v>
      </c>
      <c r="H77" s="6"/>
      <c r="I77" s="6">
        <f t="shared" si="9"/>
        <v>54</v>
      </c>
      <c r="J77" s="10">
        <f t="shared" si="13"/>
        <v>32.4</v>
      </c>
      <c r="K77" s="7">
        <v>0</v>
      </c>
      <c r="L77" s="10">
        <f t="shared" si="14"/>
        <v>0</v>
      </c>
      <c r="M77" s="10">
        <f t="shared" si="15"/>
        <v>32.4</v>
      </c>
      <c r="N77" s="6">
        <f t="shared" si="16"/>
        <v>27</v>
      </c>
    </row>
    <row r="78" spans="1:14" ht="23.25" customHeight="1">
      <c r="A78" s="6">
        <v>74</v>
      </c>
      <c r="B78" s="4" t="s">
        <v>210</v>
      </c>
      <c r="C78" s="4" t="s">
        <v>21</v>
      </c>
      <c r="D78" s="4" t="s">
        <v>155</v>
      </c>
      <c r="E78" s="4" t="s">
        <v>156</v>
      </c>
      <c r="F78" s="6" t="s">
        <v>211</v>
      </c>
      <c r="G78" s="6">
        <v>51</v>
      </c>
      <c r="H78" s="6"/>
      <c r="I78" s="6">
        <f t="shared" si="9"/>
        <v>51</v>
      </c>
      <c r="J78" s="10">
        <f t="shared" si="13"/>
        <v>30.6</v>
      </c>
      <c r="K78" s="7">
        <v>0</v>
      </c>
      <c r="L78" s="10">
        <f t="shared" si="14"/>
        <v>0</v>
      </c>
      <c r="M78" s="10">
        <f t="shared" si="15"/>
        <v>30.6</v>
      </c>
      <c r="N78" s="6">
        <f t="shared" si="16"/>
        <v>28</v>
      </c>
    </row>
    <row r="79" spans="1:14" ht="23.25" customHeight="1">
      <c r="A79" s="6">
        <v>77</v>
      </c>
      <c r="B79" s="4" t="s">
        <v>212</v>
      </c>
      <c r="C79" s="4" t="s">
        <v>21</v>
      </c>
      <c r="D79" s="4" t="s">
        <v>155</v>
      </c>
      <c r="E79" s="4" t="s">
        <v>156</v>
      </c>
      <c r="F79" s="6" t="s">
        <v>213</v>
      </c>
      <c r="G79" s="6">
        <v>49</v>
      </c>
      <c r="H79" s="6"/>
      <c r="I79" s="6">
        <v>49</v>
      </c>
      <c r="J79" s="10">
        <f t="shared" si="13"/>
        <v>29.4</v>
      </c>
      <c r="K79" s="7">
        <v>0</v>
      </c>
      <c r="L79" s="10">
        <f t="shared" si="14"/>
        <v>0</v>
      </c>
      <c r="M79" s="10">
        <f t="shared" si="15"/>
        <v>29.4</v>
      </c>
      <c r="N79" s="6">
        <f t="shared" si="16"/>
        <v>29</v>
      </c>
    </row>
    <row r="80" spans="1:14" ht="23.25" customHeight="1">
      <c r="A80" s="6">
        <v>78</v>
      </c>
      <c r="B80" s="4" t="s">
        <v>214</v>
      </c>
      <c r="C80" s="4" t="s">
        <v>21</v>
      </c>
      <c r="D80" s="4" t="s">
        <v>48</v>
      </c>
      <c r="E80" s="4" t="s">
        <v>215</v>
      </c>
      <c r="F80" s="6" t="s">
        <v>216</v>
      </c>
      <c r="G80" s="6">
        <v>58</v>
      </c>
      <c r="H80" s="6"/>
      <c r="I80" s="6">
        <f>SUM(G80:H80)</f>
        <v>58</v>
      </c>
      <c r="J80" s="10">
        <f t="shared" si="13"/>
        <v>34.8</v>
      </c>
      <c r="K80" s="7">
        <v>82.4</v>
      </c>
      <c r="L80" s="10">
        <f t="shared" si="14"/>
        <v>32.96</v>
      </c>
      <c r="M80" s="10">
        <f t="shared" si="15"/>
        <v>67.75999999999999</v>
      </c>
      <c r="N80" s="6">
        <f t="shared" si="16"/>
        <v>1</v>
      </c>
    </row>
    <row r="81" spans="1:14" ht="23.25" customHeight="1">
      <c r="A81" s="6">
        <v>80</v>
      </c>
      <c r="B81" s="4" t="s">
        <v>217</v>
      </c>
      <c r="C81" s="4" t="s">
        <v>21</v>
      </c>
      <c r="D81" s="4" t="s">
        <v>48</v>
      </c>
      <c r="E81" s="4" t="s">
        <v>215</v>
      </c>
      <c r="F81" s="6" t="s">
        <v>218</v>
      </c>
      <c r="G81" s="6">
        <v>50</v>
      </c>
      <c r="H81" s="6"/>
      <c r="I81" s="6">
        <f>SUM(G81:H81)</f>
        <v>50</v>
      </c>
      <c r="J81" s="10">
        <f t="shared" si="13"/>
        <v>30</v>
      </c>
      <c r="K81" s="7">
        <v>81.6</v>
      </c>
      <c r="L81" s="10">
        <f t="shared" si="14"/>
        <v>32.64</v>
      </c>
      <c r="M81" s="10">
        <f t="shared" si="15"/>
        <v>62.64</v>
      </c>
      <c r="N81" s="6">
        <f t="shared" si="16"/>
        <v>2</v>
      </c>
    </row>
    <row r="82" spans="1:14" ht="23.25" customHeight="1">
      <c r="A82" s="6">
        <v>79</v>
      </c>
      <c r="B82" s="4" t="s">
        <v>219</v>
      </c>
      <c r="C82" s="4" t="s">
        <v>21</v>
      </c>
      <c r="D82" s="4" t="s">
        <v>48</v>
      </c>
      <c r="E82" s="4" t="s">
        <v>215</v>
      </c>
      <c r="F82" s="6" t="s">
        <v>220</v>
      </c>
      <c r="G82" s="6">
        <v>50</v>
      </c>
      <c r="H82" s="6"/>
      <c r="I82" s="6">
        <f>SUM(G82:H82)</f>
        <v>50</v>
      </c>
      <c r="J82" s="10">
        <f t="shared" si="13"/>
        <v>30</v>
      </c>
      <c r="K82" s="7">
        <v>81</v>
      </c>
      <c r="L82" s="10">
        <f t="shared" si="14"/>
        <v>32.4</v>
      </c>
      <c r="M82" s="10">
        <f t="shared" si="15"/>
        <v>62.4</v>
      </c>
      <c r="N82" s="6">
        <f t="shared" si="16"/>
        <v>3</v>
      </c>
    </row>
    <row r="83" spans="1:14" ht="23.25" customHeight="1">
      <c r="A83" s="6">
        <v>81</v>
      </c>
      <c r="B83" s="4" t="s">
        <v>221</v>
      </c>
      <c r="C83" s="4" t="s">
        <v>21</v>
      </c>
      <c r="D83" s="4" t="s">
        <v>48</v>
      </c>
      <c r="E83" s="4" t="s">
        <v>215</v>
      </c>
      <c r="F83" s="6" t="s">
        <v>222</v>
      </c>
      <c r="G83" s="6">
        <v>49</v>
      </c>
      <c r="H83" s="6"/>
      <c r="I83" s="6">
        <f>SUM(G83:H83)</f>
        <v>49</v>
      </c>
      <c r="J83" s="10">
        <f t="shared" si="13"/>
        <v>29.4</v>
      </c>
      <c r="K83" s="7">
        <v>82.4</v>
      </c>
      <c r="L83" s="10">
        <f t="shared" si="14"/>
        <v>32.96</v>
      </c>
      <c r="M83" s="10">
        <f t="shared" si="15"/>
        <v>62.36</v>
      </c>
      <c r="N83" s="6">
        <f t="shared" si="16"/>
        <v>4</v>
      </c>
    </row>
    <row r="84" spans="1:14" ht="23.25" customHeight="1">
      <c r="A84" s="6">
        <v>82</v>
      </c>
      <c r="B84" s="4" t="s">
        <v>223</v>
      </c>
      <c r="C84" s="4" t="s">
        <v>21</v>
      </c>
      <c r="D84" s="4" t="s">
        <v>48</v>
      </c>
      <c r="E84" s="4" t="s">
        <v>215</v>
      </c>
      <c r="F84" s="6" t="s">
        <v>224</v>
      </c>
      <c r="G84" s="6">
        <v>48</v>
      </c>
      <c r="H84" s="6"/>
      <c r="I84" s="6">
        <f>SUM(G84:H84)</f>
        <v>48</v>
      </c>
      <c r="J84" s="10">
        <f t="shared" si="13"/>
        <v>28.8</v>
      </c>
      <c r="K84" s="7">
        <v>83.2</v>
      </c>
      <c r="L84" s="10">
        <f t="shared" si="14"/>
        <v>33.28</v>
      </c>
      <c r="M84" s="10">
        <f t="shared" si="15"/>
        <v>62.08</v>
      </c>
      <c r="N84" s="6">
        <f t="shared" si="16"/>
        <v>5</v>
      </c>
    </row>
    <row r="85" spans="1:14" ht="23.25" customHeight="1">
      <c r="A85" s="6">
        <v>84</v>
      </c>
      <c r="B85" s="4" t="s">
        <v>225</v>
      </c>
      <c r="C85" s="4" t="s">
        <v>21</v>
      </c>
      <c r="D85" s="4" t="s">
        <v>48</v>
      </c>
      <c r="E85" s="4" t="s">
        <v>215</v>
      </c>
      <c r="F85" s="6" t="s">
        <v>226</v>
      </c>
      <c r="G85" s="6">
        <v>45</v>
      </c>
      <c r="H85" s="6"/>
      <c r="I85" s="6">
        <f>SUM(G85:H85)</f>
        <v>45</v>
      </c>
      <c r="J85" s="10">
        <f t="shared" si="13"/>
        <v>27</v>
      </c>
      <c r="K85" s="7">
        <v>82.4</v>
      </c>
      <c r="L85" s="10">
        <f t="shared" si="14"/>
        <v>32.96</v>
      </c>
      <c r="M85" s="10">
        <f t="shared" si="15"/>
        <v>59.96</v>
      </c>
      <c r="N85" s="6">
        <f t="shared" si="16"/>
        <v>6</v>
      </c>
    </row>
    <row r="86" spans="1:14" ht="23.25" customHeight="1">
      <c r="A86" s="6">
        <v>83</v>
      </c>
      <c r="B86" s="4" t="s">
        <v>227</v>
      </c>
      <c r="C86" s="4" t="s">
        <v>21</v>
      </c>
      <c r="D86" s="4" t="s">
        <v>48</v>
      </c>
      <c r="E86" s="4" t="s">
        <v>215</v>
      </c>
      <c r="F86" s="6" t="s">
        <v>228</v>
      </c>
      <c r="G86" s="6">
        <v>46</v>
      </c>
      <c r="H86" s="6"/>
      <c r="I86" s="6">
        <f>SUM(G86:H86)</f>
        <v>46</v>
      </c>
      <c r="J86" s="10">
        <f t="shared" si="13"/>
        <v>27.6</v>
      </c>
      <c r="K86" s="7">
        <v>78.8</v>
      </c>
      <c r="L86" s="10">
        <f t="shared" si="14"/>
        <v>31.52</v>
      </c>
      <c r="M86" s="10">
        <f t="shared" si="15"/>
        <v>59.120000000000005</v>
      </c>
      <c r="N86" s="6">
        <f t="shared" si="16"/>
        <v>7</v>
      </c>
    </row>
    <row r="87" spans="1:14" ht="23.25" customHeight="1">
      <c r="A87" s="6">
        <v>86</v>
      </c>
      <c r="B87" s="4" t="s">
        <v>229</v>
      </c>
      <c r="C87" s="4" t="s">
        <v>21</v>
      </c>
      <c r="D87" s="4" t="s">
        <v>48</v>
      </c>
      <c r="E87" s="4" t="s">
        <v>215</v>
      </c>
      <c r="F87" s="6" t="s">
        <v>230</v>
      </c>
      <c r="G87" s="6">
        <v>43</v>
      </c>
      <c r="H87" s="6"/>
      <c r="I87" s="6">
        <v>43</v>
      </c>
      <c r="J87" s="10">
        <f t="shared" si="13"/>
        <v>25.8</v>
      </c>
      <c r="K87" s="7">
        <v>81.1</v>
      </c>
      <c r="L87" s="10">
        <f t="shared" si="14"/>
        <v>32.44</v>
      </c>
      <c r="M87" s="10">
        <f t="shared" si="15"/>
        <v>58.239999999999995</v>
      </c>
      <c r="N87" s="6">
        <f t="shared" si="16"/>
        <v>8</v>
      </c>
    </row>
    <row r="88" spans="1:14" ht="23.25" customHeight="1">
      <c r="A88" s="6">
        <v>85</v>
      </c>
      <c r="B88" s="4" t="s">
        <v>231</v>
      </c>
      <c r="C88" s="4" t="s">
        <v>21</v>
      </c>
      <c r="D88" s="4" t="s">
        <v>48</v>
      </c>
      <c r="E88" s="4" t="s">
        <v>215</v>
      </c>
      <c r="F88" s="6" t="s">
        <v>232</v>
      </c>
      <c r="G88" s="6">
        <v>44</v>
      </c>
      <c r="H88" s="6"/>
      <c r="I88" s="6">
        <f>SUM(G88:H88)</f>
        <v>44</v>
      </c>
      <c r="J88" s="10">
        <f t="shared" si="13"/>
        <v>26.4</v>
      </c>
      <c r="K88" s="7">
        <v>77.8</v>
      </c>
      <c r="L88" s="10">
        <f t="shared" si="14"/>
        <v>31.12</v>
      </c>
      <c r="M88" s="10">
        <f t="shared" si="15"/>
        <v>57.519999999999996</v>
      </c>
      <c r="N88" s="6">
        <f t="shared" si="16"/>
        <v>9</v>
      </c>
    </row>
    <row r="89" spans="1:14" ht="23.25" customHeight="1">
      <c r="A89" s="6">
        <v>88</v>
      </c>
      <c r="B89" s="4" t="s">
        <v>233</v>
      </c>
      <c r="C89" s="4" t="s">
        <v>16</v>
      </c>
      <c r="D89" s="4" t="s">
        <v>48</v>
      </c>
      <c r="E89" s="4" t="s">
        <v>215</v>
      </c>
      <c r="F89" s="6" t="s">
        <v>234</v>
      </c>
      <c r="G89" s="6">
        <v>42</v>
      </c>
      <c r="H89" s="6"/>
      <c r="I89" s="6">
        <v>42</v>
      </c>
      <c r="J89" s="10">
        <f t="shared" si="13"/>
        <v>25.2</v>
      </c>
      <c r="K89" s="7">
        <v>78.4</v>
      </c>
      <c r="L89" s="10">
        <f t="shared" si="14"/>
        <v>31.36</v>
      </c>
      <c r="M89" s="10">
        <f t="shared" si="15"/>
        <v>56.56</v>
      </c>
      <c r="N89" s="6">
        <f t="shared" si="16"/>
        <v>10</v>
      </c>
    </row>
    <row r="90" spans="1:14" ht="23.25" customHeight="1">
      <c r="A90" s="6">
        <v>87</v>
      </c>
      <c r="B90" s="4" t="s">
        <v>235</v>
      </c>
      <c r="C90" s="4" t="s">
        <v>21</v>
      </c>
      <c r="D90" s="4" t="s">
        <v>48</v>
      </c>
      <c r="E90" s="4" t="s">
        <v>215</v>
      </c>
      <c r="F90" s="6" t="s">
        <v>236</v>
      </c>
      <c r="G90" s="6">
        <v>43</v>
      </c>
      <c r="H90" s="6"/>
      <c r="I90" s="6">
        <v>43</v>
      </c>
      <c r="J90" s="10">
        <f t="shared" si="13"/>
        <v>25.8</v>
      </c>
      <c r="K90" s="7">
        <v>0</v>
      </c>
      <c r="L90" s="10">
        <f t="shared" si="14"/>
        <v>0</v>
      </c>
      <c r="M90" s="10">
        <f t="shared" si="15"/>
        <v>25.8</v>
      </c>
      <c r="N90" s="6">
        <f t="shared" si="16"/>
        <v>11</v>
      </c>
    </row>
    <row r="91" spans="1:14" ht="23.25" customHeight="1">
      <c r="A91" s="6">
        <v>89</v>
      </c>
      <c r="B91" s="4" t="s">
        <v>237</v>
      </c>
      <c r="C91" s="4" t="s">
        <v>21</v>
      </c>
      <c r="D91" s="4" t="s">
        <v>238</v>
      </c>
      <c r="E91" s="4" t="s">
        <v>239</v>
      </c>
      <c r="F91" s="6" t="s">
        <v>240</v>
      </c>
      <c r="G91" s="6">
        <v>58</v>
      </c>
      <c r="H91" s="6"/>
      <c r="I91" s="6">
        <f>SUM(G91:H91)</f>
        <v>58</v>
      </c>
      <c r="J91" s="10">
        <f t="shared" si="13"/>
        <v>34.8</v>
      </c>
      <c r="K91" s="7">
        <v>82.7</v>
      </c>
      <c r="L91" s="10">
        <f t="shared" si="14"/>
        <v>33.08</v>
      </c>
      <c r="M91" s="10">
        <f t="shared" si="15"/>
        <v>67.88</v>
      </c>
      <c r="N91" s="6">
        <f t="shared" si="16"/>
        <v>1</v>
      </c>
    </row>
    <row r="92" spans="1:14" ht="23.25" customHeight="1">
      <c r="A92" s="6">
        <v>90</v>
      </c>
      <c r="B92" s="4" t="s">
        <v>241</v>
      </c>
      <c r="C92" s="4" t="s">
        <v>21</v>
      </c>
      <c r="D92" s="4" t="s">
        <v>238</v>
      </c>
      <c r="E92" s="4" t="s">
        <v>239</v>
      </c>
      <c r="F92" s="6" t="s">
        <v>242</v>
      </c>
      <c r="G92" s="6">
        <v>51</v>
      </c>
      <c r="H92" s="6"/>
      <c r="I92" s="6">
        <f>SUM(G92:H92)</f>
        <v>51</v>
      </c>
      <c r="J92" s="10">
        <f t="shared" si="13"/>
        <v>30.6</v>
      </c>
      <c r="K92" s="7">
        <v>82.8</v>
      </c>
      <c r="L92" s="10">
        <f t="shared" si="14"/>
        <v>33.12</v>
      </c>
      <c r="M92" s="10">
        <f t="shared" si="15"/>
        <v>63.72</v>
      </c>
      <c r="N92" s="6">
        <f t="shared" si="16"/>
        <v>2</v>
      </c>
    </row>
    <row r="93" spans="1:14" ht="23.25" customHeight="1">
      <c r="A93" s="6">
        <v>92</v>
      </c>
      <c r="B93" s="4" t="s">
        <v>243</v>
      </c>
      <c r="C93" s="4" t="s">
        <v>21</v>
      </c>
      <c r="D93" s="4" t="s">
        <v>238</v>
      </c>
      <c r="E93" s="4" t="s">
        <v>244</v>
      </c>
      <c r="F93" s="6" t="s">
        <v>245</v>
      </c>
      <c r="G93" s="6">
        <v>38</v>
      </c>
      <c r="H93" s="6"/>
      <c r="I93" s="6">
        <f>SUM(G93:H93)</f>
        <v>38</v>
      </c>
      <c r="J93" s="10">
        <f t="shared" si="13"/>
        <v>22.8</v>
      </c>
      <c r="K93" s="7">
        <v>81.5</v>
      </c>
      <c r="L93" s="10">
        <f t="shared" si="14"/>
        <v>32.6</v>
      </c>
      <c r="M93" s="10">
        <f t="shared" si="15"/>
        <v>55.400000000000006</v>
      </c>
      <c r="N93" s="6">
        <f t="shared" si="16"/>
        <v>1</v>
      </c>
    </row>
    <row r="94" spans="1:14" ht="23.25" customHeight="1">
      <c r="A94" s="6">
        <v>91</v>
      </c>
      <c r="B94" s="4" t="s">
        <v>246</v>
      </c>
      <c r="C94" s="4" t="s">
        <v>21</v>
      </c>
      <c r="D94" s="4" t="s">
        <v>238</v>
      </c>
      <c r="E94" s="4" t="s">
        <v>244</v>
      </c>
      <c r="F94" s="6" t="s">
        <v>247</v>
      </c>
      <c r="G94" s="6">
        <v>39</v>
      </c>
      <c r="H94" s="6"/>
      <c r="I94" s="6">
        <f>SUM(G94:H94)</f>
        <v>39</v>
      </c>
      <c r="J94" s="10">
        <f aca="true" t="shared" si="17" ref="J94:J125">ROUND(I94*0.6,2)</f>
        <v>23.4</v>
      </c>
      <c r="K94" s="7">
        <v>77.6</v>
      </c>
      <c r="L94" s="10">
        <f aca="true" t="shared" si="18" ref="L94:L125">ROUND(K94*0.4,2)</f>
        <v>31.04</v>
      </c>
      <c r="M94" s="10">
        <f aca="true" t="shared" si="19" ref="M94:M125">SUM(J94+L94)</f>
        <v>54.44</v>
      </c>
      <c r="N94" s="6">
        <f t="shared" si="16"/>
        <v>2</v>
      </c>
    </row>
    <row r="95" spans="1:14" ht="23.25" customHeight="1">
      <c r="A95" s="6">
        <v>93</v>
      </c>
      <c r="B95" s="4" t="s">
        <v>248</v>
      </c>
      <c r="C95" s="4" t="s">
        <v>16</v>
      </c>
      <c r="D95" s="4" t="s">
        <v>238</v>
      </c>
      <c r="E95" s="4" t="s">
        <v>244</v>
      </c>
      <c r="F95" s="6" t="s">
        <v>249</v>
      </c>
      <c r="G95" s="6">
        <v>34</v>
      </c>
      <c r="H95" s="6"/>
      <c r="I95" s="6">
        <f aca="true" t="shared" si="20" ref="I95:I107">SUM(G95:H95)</f>
        <v>34</v>
      </c>
      <c r="J95" s="10">
        <f t="shared" si="17"/>
        <v>20.4</v>
      </c>
      <c r="K95" s="7">
        <v>80.2</v>
      </c>
      <c r="L95" s="10">
        <f t="shared" si="18"/>
        <v>32.08</v>
      </c>
      <c r="M95" s="10">
        <f t="shared" si="19"/>
        <v>52.48</v>
      </c>
      <c r="N95" s="6">
        <f t="shared" si="16"/>
        <v>3</v>
      </c>
    </row>
    <row r="96" spans="1:14" ht="23.25" customHeight="1">
      <c r="A96" s="6">
        <v>94</v>
      </c>
      <c r="B96" s="4" t="s">
        <v>250</v>
      </c>
      <c r="C96" s="4" t="s">
        <v>21</v>
      </c>
      <c r="D96" s="4" t="s">
        <v>238</v>
      </c>
      <c r="E96" s="4" t="s">
        <v>251</v>
      </c>
      <c r="F96" s="6" t="s">
        <v>252</v>
      </c>
      <c r="G96" s="6">
        <v>51</v>
      </c>
      <c r="H96" s="6"/>
      <c r="I96" s="6">
        <f t="shared" si="20"/>
        <v>51</v>
      </c>
      <c r="J96" s="10">
        <f t="shared" si="17"/>
        <v>30.6</v>
      </c>
      <c r="K96" s="7">
        <v>81.3</v>
      </c>
      <c r="L96" s="10">
        <f t="shared" si="18"/>
        <v>32.52</v>
      </c>
      <c r="M96" s="10">
        <f t="shared" si="19"/>
        <v>63.120000000000005</v>
      </c>
      <c r="N96" s="6">
        <f t="shared" si="16"/>
        <v>1</v>
      </c>
    </row>
    <row r="97" spans="1:14" ht="23.25" customHeight="1">
      <c r="A97" s="6">
        <v>95</v>
      </c>
      <c r="B97" s="4" t="s">
        <v>253</v>
      </c>
      <c r="C97" s="4" t="s">
        <v>16</v>
      </c>
      <c r="D97" s="4" t="s">
        <v>238</v>
      </c>
      <c r="E97" s="4" t="s">
        <v>251</v>
      </c>
      <c r="F97" s="6" t="s">
        <v>254</v>
      </c>
      <c r="G97" s="6">
        <v>50</v>
      </c>
      <c r="H97" s="6"/>
      <c r="I97" s="6">
        <f t="shared" si="20"/>
        <v>50</v>
      </c>
      <c r="J97" s="10">
        <f t="shared" si="17"/>
        <v>30</v>
      </c>
      <c r="K97" s="7">
        <v>81.8</v>
      </c>
      <c r="L97" s="10">
        <f t="shared" si="18"/>
        <v>32.72</v>
      </c>
      <c r="M97" s="10">
        <f t="shared" si="19"/>
        <v>62.72</v>
      </c>
      <c r="N97" s="6">
        <f t="shared" si="16"/>
        <v>2</v>
      </c>
    </row>
    <row r="98" spans="1:14" ht="23.25" customHeight="1">
      <c r="A98" s="6">
        <v>98</v>
      </c>
      <c r="B98" s="4" t="s">
        <v>255</v>
      </c>
      <c r="C98" s="4" t="s">
        <v>21</v>
      </c>
      <c r="D98" s="4" t="s">
        <v>238</v>
      </c>
      <c r="E98" s="4" t="s">
        <v>251</v>
      </c>
      <c r="F98" s="6" t="s">
        <v>256</v>
      </c>
      <c r="G98" s="6">
        <v>44</v>
      </c>
      <c r="H98" s="6"/>
      <c r="I98" s="6">
        <f>SUM(G98:H98)</f>
        <v>44</v>
      </c>
      <c r="J98" s="10">
        <f t="shared" si="17"/>
        <v>26.4</v>
      </c>
      <c r="K98" s="7">
        <v>82.6</v>
      </c>
      <c r="L98" s="10">
        <f t="shared" si="18"/>
        <v>33.04</v>
      </c>
      <c r="M98" s="10">
        <f t="shared" si="19"/>
        <v>59.44</v>
      </c>
      <c r="N98" s="6">
        <f t="shared" si="16"/>
        <v>3</v>
      </c>
    </row>
    <row r="99" spans="1:14" ht="23.25" customHeight="1">
      <c r="A99" s="6">
        <v>97</v>
      </c>
      <c r="B99" s="4" t="s">
        <v>257</v>
      </c>
      <c r="C99" s="4" t="s">
        <v>16</v>
      </c>
      <c r="D99" s="4" t="s">
        <v>238</v>
      </c>
      <c r="E99" s="4" t="s">
        <v>251</v>
      </c>
      <c r="F99" s="6" t="s">
        <v>258</v>
      </c>
      <c r="G99" s="6">
        <v>45</v>
      </c>
      <c r="H99" s="6"/>
      <c r="I99" s="6">
        <f t="shared" si="20"/>
        <v>45</v>
      </c>
      <c r="J99" s="10">
        <f t="shared" si="17"/>
        <v>27</v>
      </c>
      <c r="K99" s="7">
        <v>80.4</v>
      </c>
      <c r="L99" s="10">
        <f t="shared" si="18"/>
        <v>32.16</v>
      </c>
      <c r="M99" s="10">
        <f t="shared" si="19"/>
        <v>59.16</v>
      </c>
      <c r="N99" s="6">
        <f t="shared" si="16"/>
        <v>4</v>
      </c>
    </row>
    <row r="100" spans="1:14" ht="23.25" customHeight="1">
      <c r="A100" s="6">
        <v>99</v>
      </c>
      <c r="B100" s="4" t="s">
        <v>259</v>
      </c>
      <c r="C100" s="4" t="s">
        <v>21</v>
      </c>
      <c r="D100" s="4" t="s">
        <v>238</v>
      </c>
      <c r="E100" s="4" t="s">
        <v>251</v>
      </c>
      <c r="F100" s="6" t="s">
        <v>260</v>
      </c>
      <c r="G100" s="6">
        <v>43</v>
      </c>
      <c r="H100" s="6"/>
      <c r="I100" s="6">
        <f>SUM(G100:H100)</f>
        <v>43</v>
      </c>
      <c r="J100" s="10">
        <f t="shared" si="17"/>
        <v>25.8</v>
      </c>
      <c r="K100" s="7">
        <v>82.7</v>
      </c>
      <c r="L100" s="10">
        <f t="shared" si="18"/>
        <v>33.08</v>
      </c>
      <c r="M100" s="10">
        <f t="shared" si="19"/>
        <v>58.879999999999995</v>
      </c>
      <c r="N100" s="6">
        <f>SUMPRODUCT(((E$3:E$123=E100)*M$3:M$123&gt;M100)*1)+1</f>
        <v>5</v>
      </c>
    </row>
    <row r="101" spans="1:14" ht="23.25" customHeight="1">
      <c r="A101" s="6">
        <v>100</v>
      </c>
      <c r="B101" s="4" t="s">
        <v>261</v>
      </c>
      <c r="C101" s="4" t="s">
        <v>21</v>
      </c>
      <c r="D101" s="4" t="s">
        <v>238</v>
      </c>
      <c r="E101" s="4" t="s">
        <v>251</v>
      </c>
      <c r="F101" s="6" t="s">
        <v>262</v>
      </c>
      <c r="G101" s="6">
        <v>43</v>
      </c>
      <c r="H101" s="6"/>
      <c r="I101" s="6">
        <f>SUM(G101:H101)</f>
        <v>43</v>
      </c>
      <c r="J101" s="10">
        <f t="shared" si="17"/>
        <v>25.8</v>
      </c>
      <c r="K101" s="7">
        <v>79.3</v>
      </c>
      <c r="L101" s="10">
        <f t="shared" si="18"/>
        <v>31.72</v>
      </c>
      <c r="M101" s="10">
        <f t="shared" si="19"/>
        <v>57.519999999999996</v>
      </c>
      <c r="N101" s="6">
        <f>SUMPRODUCT(((E$3:E$123=E101)*M$3:M$123&gt;M101)*1)+1</f>
        <v>6</v>
      </c>
    </row>
    <row r="102" spans="1:14" ht="23.25" customHeight="1">
      <c r="A102" s="6">
        <v>103</v>
      </c>
      <c r="B102" s="4" t="s">
        <v>263</v>
      </c>
      <c r="C102" s="4" t="s">
        <v>21</v>
      </c>
      <c r="D102" s="4" t="s">
        <v>238</v>
      </c>
      <c r="E102" s="4" t="s">
        <v>251</v>
      </c>
      <c r="F102" s="6" t="s">
        <v>264</v>
      </c>
      <c r="G102" s="6">
        <v>41</v>
      </c>
      <c r="H102" s="6"/>
      <c r="I102" s="6">
        <f>SUM(G102:H102)</f>
        <v>41</v>
      </c>
      <c r="J102" s="10">
        <f t="shared" si="17"/>
        <v>24.6</v>
      </c>
      <c r="K102" s="7">
        <v>82</v>
      </c>
      <c r="L102" s="10">
        <f t="shared" si="18"/>
        <v>32.8</v>
      </c>
      <c r="M102" s="10">
        <f t="shared" si="19"/>
        <v>57.4</v>
      </c>
      <c r="N102" s="6">
        <f>SUMPRODUCT(((E$3:E$123=E102)*M$3:M$123&gt;M102)*1)+1</f>
        <v>7</v>
      </c>
    </row>
    <row r="103" spans="1:14" ht="23.25" customHeight="1">
      <c r="A103" s="6">
        <v>101</v>
      </c>
      <c r="B103" s="4" t="s">
        <v>265</v>
      </c>
      <c r="C103" s="4" t="s">
        <v>16</v>
      </c>
      <c r="D103" s="4" t="s">
        <v>238</v>
      </c>
      <c r="E103" s="4" t="s">
        <v>251</v>
      </c>
      <c r="F103" s="6" t="s">
        <v>266</v>
      </c>
      <c r="G103" s="6">
        <v>43</v>
      </c>
      <c r="H103" s="6"/>
      <c r="I103" s="6">
        <f t="shared" si="20"/>
        <v>43</v>
      </c>
      <c r="J103" s="10">
        <f t="shared" si="17"/>
        <v>25.8</v>
      </c>
      <c r="K103" s="7">
        <v>78.7</v>
      </c>
      <c r="L103" s="10">
        <f t="shared" si="18"/>
        <v>31.48</v>
      </c>
      <c r="M103" s="10">
        <f t="shared" si="19"/>
        <v>57.28</v>
      </c>
      <c r="N103" s="6">
        <f aca="true" t="shared" si="21" ref="N103:N123">SUMPRODUCT(((E$3:E$123=E103)*M$3:M$123&gt;M103)*1)+1</f>
        <v>8</v>
      </c>
    </row>
    <row r="104" spans="1:14" ht="23.25" customHeight="1">
      <c r="A104" s="6">
        <v>102</v>
      </c>
      <c r="B104" s="4" t="s">
        <v>267</v>
      </c>
      <c r="C104" s="4" t="s">
        <v>21</v>
      </c>
      <c r="D104" s="4" t="s">
        <v>238</v>
      </c>
      <c r="E104" s="4" t="s">
        <v>251</v>
      </c>
      <c r="F104" s="6" t="s">
        <v>268</v>
      </c>
      <c r="G104" s="6">
        <v>42</v>
      </c>
      <c r="H104" s="6"/>
      <c r="I104" s="6">
        <f t="shared" si="20"/>
        <v>42</v>
      </c>
      <c r="J104" s="10">
        <f t="shared" si="17"/>
        <v>25.2</v>
      </c>
      <c r="K104" s="7">
        <v>79.8</v>
      </c>
      <c r="L104" s="10">
        <f t="shared" si="18"/>
        <v>31.92</v>
      </c>
      <c r="M104" s="10">
        <f t="shared" si="19"/>
        <v>57.120000000000005</v>
      </c>
      <c r="N104" s="6">
        <f t="shared" si="21"/>
        <v>9</v>
      </c>
    </row>
    <row r="105" spans="1:14" ht="23.25" customHeight="1">
      <c r="A105" s="6">
        <v>104</v>
      </c>
      <c r="B105" s="4" t="s">
        <v>269</v>
      </c>
      <c r="C105" s="4" t="s">
        <v>21</v>
      </c>
      <c r="D105" s="4" t="s">
        <v>238</v>
      </c>
      <c r="E105" s="4" t="s">
        <v>251</v>
      </c>
      <c r="F105" s="6" t="s">
        <v>270</v>
      </c>
      <c r="G105" s="6">
        <v>40</v>
      </c>
      <c r="H105" s="6"/>
      <c r="I105" s="6">
        <v>40</v>
      </c>
      <c r="J105" s="10">
        <f t="shared" si="17"/>
        <v>24</v>
      </c>
      <c r="K105" s="7">
        <v>80.7</v>
      </c>
      <c r="L105" s="10">
        <f t="shared" si="18"/>
        <v>32.28</v>
      </c>
      <c r="M105" s="10">
        <f t="shared" si="19"/>
        <v>56.28</v>
      </c>
      <c r="N105" s="6">
        <f>SUMPRODUCT(((E$3:E$123=E105)*M$3:M$123&gt;M105)*1)+1</f>
        <v>10</v>
      </c>
    </row>
    <row r="106" spans="1:14" ht="23.25" customHeight="1">
      <c r="A106" s="6">
        <v>96</v>
      </c>
      <c r="B106" s="4" t="s">
        <v>271</v>
      </c>
      <c r="C106" s="4" t="s">
        <v>21</v>
      </c>
      <c r="D106" s="4" t="s">
        <v>238</v>
      </c>
      <c r="E106" s="4" t="s">
        <v>251</v>
      </c>
      <c r="F106" s="6" t="s">
        <v>272</v>
      </c>
      <c r="G106" s="6">
        <v>45</v>
      </c>
      <c r="H106" s="6"/>
      <c r="I106" s="6">
        <f>SUM(G106:H106)</f>
        <v>45</v>
      </c>
      <c r="J106" s="10">
        <f t="shared" si="17"/>
        <v>27</v>
      </c>
      <c r="K106" s="7">
        <v>0</v>
      </c>
      <c r="L106" s="10">
        <f t="shared" si="18"/>
        <v>0</v>
      </c>
      <c r="M106" s="10">
        <f t="shared" si="19"/>
        <v>27</v>
      </c>
      <c r="N106" s="6">
        <f>SUMPRODUCT(((E$3:E$123=E106)*M$3:M$123&gt;M106)*1)+1</f>
        <v>11</v>
      </c>
    </row>
    <row r="107" spans="1:14" ht="23.25" customHeight="1">
      <c r="A107" s="6">
        <v>105</v>
      </c>
      <c r="B107" s="4" t="s">
        <v>273</v>
      </c>
      <c r="C107" s="4" t="s">
        <v>16</v>
      </c>
      <c r="D107" s="4" t="s">
        <v>274</v>
      </c>
      <c r="E107" s="4" t="s">
        <v>275</v>
      </c>
      <c r="F107" s="6" t="s">
        <v>276</v>
      </c>
      <c r="G107" s="6">
        <v>52</v>
      </c>
      <c r="H107" s="6"/>
      <c r="I107" s="6">
        <f t="shared" si="20"/>
        <v>52</v>
      </c>
      <c r="J107" s="10">
        <f t="shared" si="17"/>
        <v>31.2</v>
      </c>
      <c r="K107" s="7">
        <v>82.4</v>
      </c>
      <c r="L107" s="10">
        <f t="shared" si="18"/>
        <v>32.96</v>
      </c>
      <c r="M107" s="10">
        <f t="shared" si="19"/>
        <v>64.16</v>
      </c>
      <c r="N107" s="6">
        <f t="shared" si="21"/>
        <v>1</v>
      </c>
    </row>
    <row r="108" spans="1:14" ht="23.25" customHeight="1">
      <c r="A108" s="6">
        <v>106</v>
      </c>
      <c r="B108" s="4" t="s">
        <v>277</v>
      </c>
      <c r="C108" s="4" t="s">
        <v>21</v>
      </c>
      <c r="D108" s="4" t="s">
        <v>274</v>
      </c>
      <c r="E108" s="4" t="s">
        <v>275</v>
      </c>
      <c r="F108" s="6" t="s">
        <v>278</v>
      </c>
      <c r="G108" s="6">
        <v>46</v>
      </c>
      <c r="H108" s="6"/>
      <c r="I108" s="6">
        <f aca="true" t="shared" si="22" ref="I108:I115">SUM(G108:H108)</f>
        <v>46</v>
      </c>
      <c r="J108" s="10">
        <f t="shared" si="17"/>
        <v>27.6</v>
      </c>
      <c r="K108" s="7">
        <v>78.3</v>
      </c>
      <c r="L108" s="10">
        <f t="shared" si="18"/>
        <v>31.32</v>
      </c>
      <c r="M108" s="10">
        <f t="shared" si="19"/>
        <v>58.92</v>
      </c>
      <c r="N108" s="6">
        <f t="shared" si="21"/>
        <v>2</v>
      </c>
    </row>
    <row r="109" spans="1:14" ht="23.25" customHeight="1">
      <c r="A109" s="6">
        <v>107</v>
      </c>
      <c r="B109" s="4" t="s">
        <v>279</v>
      </c>
      <c r="C109" s="4" t="s">
        <v>21</v>
      </c>
      <c r="D109" s="4" t="s">
        <v>274</v>
      </c>
      <c r="E109" s="4" t="s">
        <v>275</v>
      </c>
      <c r="F109" s="6" t="s">
        <v>280</v>
      </c>
      <c r="G109" s="6">
        <v>42</v>
      </c>
      <c r="H109" s="6"/>
      <c r="I109" s="6">
        <f t="shared" si="22"/>
        <v>42</v>
      </c>
      <c r="J109" s="10">
        <f t="shared" si="17"/>
        <v>25.2</v>
      </c>
      <c r="K109" s="7">
        <v>83.3</v>
      </c>
      <c r="L109" s="10">
        <f t="shared" si="18"/>
        <v>33.32</v>
      </c>
      <c r="M109" s="10">
        <f t="shared" si="19"/>
        <v>58.519999999999996</v>
      </c>
      <c r="N109" s="6">
        <f t="shared" si="21"/>
        <v>3</v>
      </c>
    </row>
    <row r="110" spans="1:14" ht="23.25" customHeight="1">
      <c r="A110" s="6">
        <v>108</v>
      </c>
      <c r="B110" s="4" t="s">
        <v>281</v>
      </c>
      <c r="C110" s="4" t="s">
        <v>16</v>
      </c>
      <c r="D110" s="4" t="s">
        <v>274</v>
      </c>
      <c r="E110" s="4" t="s">
        <v>275</v>
      </c>
      <c r="F110" s="6" t="s">
        <v>282</v>
      </c>
      <c r="G110" s="6">
        <v>41</v>
      </c>
      <c r="H110" s="6"/>
      <c r="I110" s="6">
        <f t="shared" si="22"/>
        <v>41</v>
      </c>
      <c r="J110" s="10">
        <f t="shared" si="17"/>
        <v>24.6</v>
      </c>
      <c r="K110" s="7">
        <v>80.8</v>
      </c>
      <c r="L110" s="10">
        <f t="shared" si="18"/>
        <v>32.32</v>
      </c>
      <c r="M110" s="10">
        <f t="shared" si="19"/>
        <v>56.92</v>
      </c>
      <c r="N110" s="6">
        <f t="shared" si="21"/>
        <v>4</v>
      </c>
    </row>
    <row r="111" spans="1:14" ht="23.25" customHeight="1">
      <c r="A111" s="6">
        <v>110</v>
      </c>
      <c r="B111" s="4" t="s">
        <v>283</v>
      </c>
      <c r="C111" s="4" t="s">
        <v>21</v>
      </c>
      <c r="D111" s="4" t="s">
        <v>274</v>
      </c>
      <c r="E111" s="4" t="s">
        <v>275</v>
      </c>
      <c r="F111" s="6" t="s">
        <v>284</v>
      </c>
      <c r="G111" s="6">
        <v>39</v>
      </c>
      <c r="H111" s="6"/>
      <c r="I111" s="6">
        <f>SUM(G111:H111)</f>
        <v>39</v>
      </c>
      <c r="J111" s="10">
        <f t="shared" si="17"/>
        <v>23.4</v>
      </c>
      <c r="K111" s="7">
        <v>81</v>
      </c>
      <c r="L111" s="10">
        <f t="shared" si="18"/>
        <v>32.4</v>
      </c>
      <c r="M111" s="10">
        <f t="shared" si="19"/>
        <v>55.8</v>
      </c>
      <c r="N111" s="6">
        <f>SUMPRODUCT(((E$3:E$123=E111)*M$3:M$123&gt;M111)*1)+1</f>
        <v>5</v>
      </c>
    </row>
    <row r="112" spans="1:14" ht="23.25" customHeight="1">
      <c r="A112" s="6">
        <v>111</v>
      </c>
      <c r="B112" s="4" t="s">
        <v>285</v>
      </c>
      <c r="C112" s="4" t="s">
        <v>21</v>
      </c>
      <c r="D112" s="4" t="s">
        <v>274</v>
      </c>
      <c r="E112" s="4" t="s">
        <v>275</v>
      </c>
      <c r="F112" s="6" t="s">
        <v>286</v>
      </c>
      <c r="G112" s="6">
        <v>38</v>
      </c>
      <c r="H112" s="6"/>
      <c r="I112" s="6">
        <f>SUM(G112:H112)</f>
        <v>38</v>
      </c>
      <c r="J112" s="10">
        <f t="shared" si="17"/>
        <v>22.8</v>
      </c>
      <c r="K112" s="7">
        <v>80.4</v>
      </c>
      <c r="L112" s="10">
        <f t="shared" si="18"/>
        <v>32.16</v>
      </c>
      <c r="M112" s="10">
        <f t="shared" si="19"/>
        <v>54.959999999999994</v>
      </c>
      <c r="N112" s="6">
        <f>SUMPRODUCT(((E$3:E$123=E112)*M$3:M$123&gt;M112)*1)+1</f>
        <v>6</v>
      </c>
    </row>
    <row r="113" spans="1:14" ht="23.25" customHeight="1">
      <c r="A113" s="6">
        <v>109</v>
      </c>
      <c r="B113" s="4" t="s">
        <v>287</v>
      </c>
      <c r="C113" s="4" t="s">
        <v>21</v>
      </c>
      <c r="D113" s="4" t="s">
        <v>274</v>
      </c>
      <c r="E113" s="4" t="s">
        <v>275</v>
      </c>
      <c r="F113" s="6" t="s">
        <v>288</v>
      </c>
      <c r="G113" s="6">
        <v>40</v>
      </c>
      <c r="H113" s="6"/>
      <c r="I113" s="6">
        <f>SUM(G113:H113)</f>
        <v>40</v>
      </c>
      <c r="J113" s="10">
        <f t="shared" si="17"/>
        <v>24</v>
      </c>
      <c r="K113" s="7">
        <v>0</v>
      </c>
      <c r="L113" s="10">
        <f t="shared" si="18"/>
        <v>0</v>
      </c>
      <c r="M113" s="10">
        <f t="shared" si="19"/>
        <v>24</v>
      </c>
      <c r="N113" s="6">
        <f>SUMPRODUCT(((E$3:E$123=E113)*M$3:M$123&gt;M113)*1)+1</f>
        <v>7</v>
      </c>
    </row>
    <row r="114" spans="1:14" ht="23.25" customHeight="1">
      <c r="A114" s="6">
        <v>112</v>
      </c>
      <c r="B114" s="4" t="s">
        <v>289</v>
      </c>
      <c r="C114" s="4" t="s">
        <v>16</v>
      </c>
      <c r="D114" s="4" t="s">
        <v>290</v>
      </c>
      <c r="E114" s="4" t="s">
        <v>291</v>
      </c>
      <c r="F114" s="6" t="s">
        <v>292</v>
      </c>
      <c r="G114" s="6">
        <v>60.3</v>
      </c>
      <c r="H114" s="6"/>
      <c r="I114" s="6">
        <f t="shared" si="22"/>
        <v>60.3</v>
      </c>
      <c r="J114" s="10">
        <f t="shared" si="17"/>
        <v>36.18</v>
      </c>
      <c r="K114" s="7">
        <v>85.1</v>
      </c>
      <c r="L114" s="10">
        <f t="shared" si="18"/>
        <v>34.04</v>
      </c>
      <c r="M114" s="10">
        <f t="shared" si="19"/>
        <v>70.22</v>
      </c>
      <c r="N114" s="6">
        <f t="shared" si="21"/>
        <v>1</v>
      </c>
    </row>
    <row r="115" spans="1:14" ht="23.25" customHeight="1">
      <c r="A115" s="6">
        <v>113</v>
      </c>
      <c r="B115" s="4" t="s">
        <v>293</v>
      </c>
      <c r="C115" s="4" t="s">
        <v>21</v>
      </c>
      <c r="D115" s="4" t="s">
        <v>290</v>
      </c>
      <c r="E115" s="4" t="s">
        <v>291</v>
      </c>
      <c r="F115" s="6" t="s">
        <v>294</v>
      </c>
      <c r="G115" s="6">
        <v>59.3</v>
      </c>
      <c r="H115" s="6"/>
      <c r="I115" s="6">
        <f t="shared" si="22"/>
        <v>59.3</v>
      </c>
      <c r="J115" s="10">
        <f t="shared" si="17"/>
        <v>35.58</v>
      </c>
      <c r="K115" s="7">
        <v>83.1</v>
      </c>
      <c r="L115" s="10">
        <f t="shared" si="18"/>
        <v>33.24</v>
      </c>
      <c r="M115" s="10">
        <f t="shared" si="19"/>
        <v>68.82</v>
      </c>
      <c r="N115" s="6">
        <f t="shared" si="21"/>
        <v>2</v>
      </c>
    </row>
    <row r="116" spans="1:14" ht="23.25" customHeight="1">
      <c r="A116" s="6">
        <v>114</v>
      </c>
      <c r="B116" s="4" t="s">
        <v>295</v>
      </c>
      <c r="C116" s="4" t="s">
        <v>16</v>
      </c>
      <c r="D116" s="4" t="s">
        <v>296</v>
      </c>
      <c r="E116" s="4" t="s">
        <v>297</v>
      </c>
      <c r="F116" s="6" t="s">
        <v>298</v>
      </c>
      <c r="G116" s="6">
        <v>75.7</v>
      </c>
      <c r="H116" s="6"/>
      <c r="I116" s="6">
        <f aca="true" t="shared" si="23" ref="I116:I123">SUM(G116:H116)</f>
        <v>75.7</v>
      </c>
      <c r="J116" s="10">
        <f t="shared" si="17"/>
        <v>45.42</v>
      </c>
      <c r="K116" s="7">
        <v>82.7</v>
      </c>
      <c r="L116" s="10">
        <f t="shared" si="18"/>
        <v>33.08</v>
      </c>
      <c r="M116" s="10">
        <f t="shared" si="19"/>
        <v>78.5</v>
      </c>
      <c r="N116" s="6">
        <f t="shared" si="21"/>
        <v>1</v>
      </c>
    </row>
    <row r="117" spans="1:14" ht="23.25" customHeight="1">
      <c r="A117" s="6">
        <v>115</v>
      </c>
      <c r="B117" s="4" t="s">
        <v>299</v>
      </c>
      <c r="C117" s="4" t="s">
        <v>16</v>
      </c>
      <c r="D117" s="4" t="s">
        <v>296</v>
      </c>
      <c r="E117" s="4" t="s">
        <v>297</v>
      </c>
      <c r="F117" s="6" t="s">
        <v>300</v>
      </c>
      <c r="G117" s="6">
        <v>69.5</v>
      </c>
      <c r="H117" s="6"/>
      <c r="I117" s="6">
        <f t="shared" si="23"/>
        <v>69.5</v>
      </c>
      <c r="J117" s="10">
        <f t="shared" si="17"/>
        <v>41.7</v>
      </c>
      <c r="K117" s="7">
        <v>83.7</v>
      </c>
      <c r="L117" s="10">
        <f t="shared" si="18"/>
        <v>33.48</v>
      </c>
      <c r="M117" s="10">
        <f t="shared" si="19"/>
        <v>75.18</v>
      </c>
      <c r="N117" s="6">
        <f t="shared" si="21"/>
        <v>2</v>
      </c>
    </row>
    <row r="118" spans="1:14" ht="23.25" customHeight="1">
      <c r="A118" s="6">
        <v>116</v>
      </c>
      <c r="B118" s="4" t="s">
        <v>301</v>
      </c>
      <c r="C118" s="4" t="s">
        <v>16</v>
      </c>
      <c r="D118" s="4" t="s">
        <v>296</v>
      </c>
      <c r="E118" s="4" t="s">
        <v>297</v>
      </c>
      <c r="F118" s="6" t="s">
        <v>302</v>
      </c>
      <c r="G118" s="6">
        <v>64.1</v>
      </c>
      <c r="H118" s="6"/>
      <c r="I118" s="6">
        <f t="shared" si="23"/>
        <v>64.1</v>
      </c>
      <c r="J118" s="10">
        <f t="shared" si="17"/>
        <v>38.46</v>
      </c>
      <c r="K118" s="7">
        <v>83.3</v>
      </c>
      <c r="L118" s="10">
        <f t="shared" si="18"/>
        <v>33.32</v>
      </c>
      <c r="M118" s="10">
        <f t="shared" si="19"/>
        <v>71.78</v>
      </c>
      <c r="N118" s="6">
        <f t="shared" si="21"/>
        <v>3</v>
      </c>
    </row>
    <row r="119" spans="1:14" ht="23.25" customHeight="1">
      <c r="A119" s="6">
        <v>118</v>
      </c>
      <c r="B119" s="4" t="s">
        <v>303</v>
      </c>
      <c r="C119" s="4" t="s">
        <v>16</v>
      </c>
      <c r="D119" s="4" t="s">
        <v>296</v>
      </c>
      <c r="E119" s="4" t="s">
        <v>297</v>
      </c>
      <c r="F119" s="6" t="s">
        <v>304</v>
      </c>
      <c r="G119" s="6">
        <v>62.1</v>
      </c>
      <c r="H119" s="6"/>
      <c r="I119" s="6">
        <f>SUM(G119:H119)</f>
        <v>62.1</v>
      </c>
      <c r="J119" s="10">
        <f t="shared" si="17"/>
        <v>37.26</v>
      </c>
      <c r="K119" s="7">
        <v>83.8</v>
      </c>
      <c r="L119" s="10">
        <f t="shared" si="18"/>
        <v>33.52</v>
      </c>
      <c r="M119" s="10">
        <f t="shared" si="19"/>
        <v>70.78</v>
      </c>
      <c r="N119" s="6">
        <f>SUMPRODUCT(((E$3:E$123=E119)*M$3:M$123&gt;M119)*1)+1</f>
        <v>4</v>
      </c>
    </row>
    <row r="120" spans="1:14" ht="23.25" customHeight="1">
      <c r="A120" s="6">
        <v>117</v>
      </c>
      <c r="B120" s="4" t="s">
        <v>305</v>
      </c>
      <c r="C120" s="4" t="s">
        <v>21</v>
      </c>
      <c r="D120" s="4" t="s">
        <v>296</v>
      </c>
      <c r="E120" s="4" t="s">
        <v>297</v>
      </c>
      <c r="F120" s="6" t="s">
        <v>306</v>
      </c>
      <c r="G120" s="6">
        <v>63.4</v>
      </c>
      <c r="H120" s="6"/>
      <c r="I120" s="6">
        <f>SUM(G120:H120)</f>
        <v>63.4</v>
      </c>
      <c r="J120" s="10">
        <f t="shared" si="17"/>
        <v>38.04</v>
      </c>
      <c r="K120" s="7">
        <v>0</v>
      </c>
      <c r="L120" s="10">
        <f t="shared" si="18"/>
        <v>0</v>
      </c>
      <c r="M120" s="10">
        <f t="shared" si="19"/>
        <v>38.04</v>
      </c>
      <c r="N120" s="6">
        <f>SUMPRODUCT(((E$3:E$123=E120)*M$3:M$123&gt;M120)*1)+1</f>
        <v>5</v>
      </c>
    </row>
    <row r="121" spans="1:14" ht="23.25" customHeight="1">
      <c r="A121" s="6">
        <v>119</v>
      </c>
      <c r="B121" s="4" t="s">
        <v>307</v>
      </c>
      <c r="C121" s="4" t="s">
        <v>21</v>
      </c>
      <c r="D121" s="4" t="s">
        <v>308</v>
      </c>
      <c r="E121" s="4" t="s">
        <v>309</v>
      </c>
      <c r="F121" s="6" t="s">
        <v>310</v>
      </c>
      <c r="G121" s="6">
        <v>64.4</v>
      </c>
      <c r="H121" s="6"/>
      <c r="I121" s="6">
        <f t="shared" si="23"/>
        <v>64.4</v>
      </c>
      <c r="J121" s="10">
        <f t="shared" si="17"/>
        <v>38.64</v>
      </c>
      <c r="K121" s="7">
        <v>82.6</v>
      </c>
      <c r="L121" s="10">
        <f t="shared" si="18"/>
        <v>33.04</v>
      </c>
      <c r="M121" s="10">
        <f t="shared" si="19"/>
        <v>71.68</v>
      </c>
      <c r="N121" s="6">
        <f t="shared" si="21"/>
        <v>1</v>
      </c>
    </row>
    <row r="122" spans="1:14" ht="23.25" customHeight="1">
      <c r="A122" s="6">
        <v>120</v>
      </c>
      <c r="B122" s="4" t="s">
        <v>311</v>
      </c>
      <c r="C122" s="4" t="s">
        <v>21</v>
      </c>
      <c r="D122" s="4" t="s">
        <v>308</v>
      </c>
      <c r="E122" s="4" t="s">
        <v>309</v>
      </c>
      <c r="F122" s="6" t="s">
        <v>312</v>
      </c>
      <c r="G122" s="6">
        <v>61.5</v>
      </c>
      <c r="H122" s="6"/>
      <c r="I122" s="6">
        <f t="shared" si="23"/>
        <v>61.5</v>
      </c>
      <c r="J122" s="10">
        <f t="shared" si="17"/>
        <v>36.9</v>
      </c>
      <c r="K122" s="7">
        <v>83.4</v>
      </c>
      <c r="L122" s="10">
        <f t="shared" si="18"/>
        <v>33.36</v>
      </c>
      <c r="M122" s="10">
        <f t="shared" si="19"/>
        <v>70.25999999999999</v>
      </c>
      <c r="N122" s="6">
        <f t="shared" si="21"/>
        <v>2</v>
      </c>
    </row>
    <row r="123" spans="1:14" ht="23.25" customHeight="1">
      <c r="A123" s="6">
        <v>121</v>
      </c>
      <c r="B123" s="4" t="s">
        <v>313</v>
      </c>
      <c r="C123" s="4" t="s">
        <v>21</v>
      </c>
      <c r="D123" s="4" t="s">
        <v>308</v>
      </c>
      <c r="E123" s="4" t="s">
        <v>309</v>
      </c>
      <c r="F123" s="6" t="s">
        <v>314</v>
      </c>
      <c r="G123" s="6">
        <v>59.3</v>
      </c>
      <c r="H123" s="6"/>
      <c r="I123" s="6">
        <f t="shared" si="23"/>
        <v>59.3</v>
      </c>
      <c r="J123" s="10">
        <f t="shared" si="17"/>
        <v>35.58</v>
      </c>
      <c r="K123" s="7">
        <v>80.7</v>
      </c>
      <c r="L123" s="10">
        <f t="shared" si="18"/>
        <v>32.28</v>
      </c>
      <c r="M123" s="10">
        <f t="shared" si="19"/>
        <v>67.86</v>
      </c>
      <c r="N123" s="6">
        <f t="shared" si="21"/>
        <v>3</v>
      </c>
    </row>
  </sheetData>
  <sheetProtection/>
  <mergeCells count="1">
    <mergeCell ref="A1:N1"/>
  </mergeCells>
  <conditionalFormatting sqref="F3:F113">
    <cfRule type="duplicateValues" priority="64" dxfId="0">
      <formula>AND(COUNTIF($F$3:$F$113,F3)&gt;1,NOT(ISBLANK(F3)))</formula>
    </cfRule>
  </conditionalFormatting>
  <printOptions/>
  <pageMargins left="0.7480314960629921" right="0.7480314960629921" top="0.5511811023622047" bottom="0.8267716535433072" header="0.5118110236220472" footer="0.5118110236220472"/>
  <pageSetup horizontalDpi="600" verticalDpi="600" orientation="portrait" paperSize="8"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dcterms:created xsi:type="dcterms:W3CDTF">1996-12-17T01:32:42Z</dcterms:created>
  <dcterms:modified xsi:type="dcterms:W3CDTF">2022-05-10T07:18:43Z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F7AFD3A95156499C9020594BD2170AFF</vt:lpwstr>
  </property>
  <property fmtid="{D5CDD505-2E9C-101B-9397-08002B2CF9AE}" pid="3" name="KSOProductBuildVer">
    <vt:lpwstr>2052-11.1.0.11365</vt:lpwstr>
  </property>
</Properties>
</file>