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2定招体检人员名单 " sheetId="1" r:id="rId1"/>
  </sheets>
  <definedNames>
    <definedName name="_xlnm.Print_Titles" localSheetId="0">'2022定招体检人员名单 '!$3:$3</definedName>
    <definedName name="_xlnm._FilterDatabase" localSheetId="0" hidden="1">'2022定招体检人员名单 '!$A$3:$N$25</definedName>
  </definedNames>
  <calcPr fullCalcOnLoad="1"/>
</workbook>
</file>

<file path=xl/sharedStrings.xml><?xml version="1.0" encoding="utf-8"?>
<sst xmlns="http://schemas.openxmlformats.org/spreadsheetml/2006/main" count="60" uniqueCount="40">
  <si>
    <t>附件1</t>
  </si>
  <si>
    <t>自贡市2022年从优秀村（社区）干部、优秀工人农民、服务基层项目人员中考试录用
公务员（参公人员）体检人员名单</t>
  </si>
  <si>
    <t>序号</t>
  </si>
  <si>
    <t>考生姓名</t>
  </si>
  <si>
    <t>性别</t>
  </si>
  <si>
    <t>准考证号</t>
  </si>
  <si>
    <t>职位编码</t>
  </si>
  <si>
    <t>行测成绩</t>
  </si>
  <si>
    <t>公共基础</t>
  </si>
  <si>
    <t>笔试折合成绩</t>
  </si>
  <si>
    <t>面试成绩</t>
  </si>
  <si>
    <t>面试折合成绩</t>
  </si>
  <si>
    <t>笔面试总成绩</t>
  </si>
  <si>
    <t>总成绩排名</t>
  </si>
  <si>
    <t>体检时间</t>
  </si>
  <si>
    <t>备注</t>
  </si>
  <si>
    <t>李昌俊</t>
  </si>
  <si>
    <t>男</t>
  </si>
  <si>
    <t>付东</t>
  </si>
  <si>
    <t>李岢林</t>
  </si>
  <si>
    <t>陈林</t>
  </si>
  <si>
    <t>罗四维</t>
  </si>
  <si>
    <t>徐超</t>
  </si>
  <si>
    <t>蔡英</t>
  </si>
  <si>
    <t>女</t>
  </si>
  <si>
    <t>胡健梅</t>
  </si>
  <si>
    <t>付昱川</t>
  </si>
  <si>
    <t>谢雨阳</t>
  </si>
  <si>
    <t>陈亮</t>
  </si>
  <si>
    <t>蒋吉丽</t>
  </si>
  <si>
    <t>陈本杰</t>
  </si>
  <si>
    <t>刘鑫</t>
  </si>
  <si>
    <t>涂浩楠</t>
  </si>
  <si>
    <t>徐琬婷</t>
  </si>
  <si>
    <t>吴承耘</t>
  </si>
  <si>
    <t>王涵</t>
  </si>
  <si>
    <t>郑志伟</t>
  </si>
  <si>
    <t>张艺舰</t>
  </si>
  <si>
    <t>谢光超</t>
  </si>
  <si>
    <t>张生容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</si>
</sst>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0"/>
      <name val="Arial"/>
      <family val="0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0" fontId="30" fillId="0" borderId="3" applyNumberFormat="0" applyFill="0" applyAlignment="0" applyProtection="0"/>
    <xf numFmtId="42" fontId="0" fillId="0" borderId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31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5" fillId="0" borderId="9" xfId="0" applyFont="1" applyFill="1" applyBorder="1" applyAlignment="1">
      <alignment horizont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workbookViewId="0" topLeftCell="A1">
      <pane ySplit="3" topLeftCell="A18" activePane="bottomLeft" state="frozen"/>
      <selection pane="bottomLeft" activeCell="O23" sqref="O23"/>
    </sheetView>
  </sheetViews>
  <sheetFormatPr defaultColWidth="8.8515625" defaultRowHeight="12.75"/>
  <cols>
    <col min="1" max="1" width="8.8515625" style="1" customWidth="1"/>
    <col min="2" max="2" width="9.28125" style="1" customWidth="1"/>
    <col min="3" max="3" width="6.28125" style="1" customWidth="1"/>
    <col min="4" max="4" width="19.8515625" style="1" customWidth="1"/>
    <col min="5" max="5" width="9.7109375" style="1" customWidth="1"/>
    <col min="6" max="6" width="6.140625" style="1" customWidth="1"/>
    <col min="7" max="7" width="5.7109375" style="1" customWidth="1"/>
    <col min="8" max="8" width="9.28125" style="1" customWidth="1"/>
    <col min="9" max="9" width="6.28125" style="1" customWidth="1"/>
    <col min="10" max="10" width="9.28125" style="1" customWidth="1"/>
    <col min="11" max="11" width="8.00390625" style="1" customWidth="1"/>
    <col min="12" max="12" width="8.421875" style="1" customWidth="1"/>
    <col min="13" max="13" width="14.28125" style="1" customWidth="1"/>
    <col min="14" max="14" width="9.8515625" style="2" customWidth="1"/>
    <col min="15" max="15" width="18.00390625" style="1" customWidth="1"/>
    <col min="16" max="16384" width="8.8515625" style="1" customWidth="1"/>
  </cols>
  <sheetData>
    <row r="1" ht="27" customHeight="1">
      <c r="A1" s="3" t="s">
        <v>0</v>
      </c>
    </row>
    <row r="2" spans="1:14" ht="54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3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pans="1:14" ht="24.75" customHeight="1">
      <c r="A4" s="7">
        <v>1</v>
      </c>
      <c r="B4" s="7" t="s">
        <v>16</v>
      </c>
      <c r="C4" s="7" t="s">
        <v>17</v>
      </c>
      <c r="D4" s="8">
        <v>4031020100913</v>
      </c>
      <c r="E4" s="9">
        <v>33020001</v>
      </c>
      <c r="F4" s="7">
        <v>68</v>
      </c>
      <c r="G4" s="7">
        <v>66</v>
      </c>
      <c r="H4" s="7">
        <v>33.4</v>
      </c>
      <c r="I4" s="7">
        <v>78.3</v>
      </c>
      <c r="J4" s="7">
        <f aca="true" t="shared" si="0" ref="J4:J26">I4*0.5</f>
        <v>39.15</v>
      </c>
      <c r="K4" s="7">
        <f aca="true" t="shared" si="1" ref="K4:K26">J4+H4</f>
        <v>72.55</v>
      </c>
      <c r="L4" s="7">
        <f>SUMPRODUCT(($E$4:$E$25=$E4)*($K$4:$K$25&gt;$K4))+1</f>
        <v>1</v>
      </c>
      <c r="M4" s="10">
        <v>44720</v>
      </c>
      <c r="N4" s="11"/>
    </row>
    <row r="5" spans="1:14" ht="24.75" customHeight="1">
      <c r="A5" s="7">
        <v>2</v>
      </c>
      <c r="B5" s="7" t="s">
        <v>18</v>
      </c>
      <c r="C5" s="7" t="s">
        <v>17</v>
      </c>
      <c r="D5" s="8">
        <v>4031020101417</v>
      </c>
      <c r="E5" s="9">
        <v>33020001</v>
      </c>
      <c r="F5" s="7">
        <v>66</v>
      </c>
      <c r="G5" s="7">
        <v>65</v>
      </c>
      <c r="H5" s="7">
        <v>32.7</v>
      </c>
      <c r="I5" s="7">
        <v>79.66</v>
      </c>
      <c r="J5" s="7">
        <f t="shared" si="0"/>
        <v>39.83</v>
      </c>
      <c r="K5" s="7">
        <f t="shared" si="1"/>
        <v>72.53</v>
      </c>
      <c r="L5" s="7">
        <f>SUMPRODUCT(($E$4:$E$25=$E5)*($K$4:$K$25&gt;$K5))+1</f>
        <v>2</v>
      </c>
      <c r="M5" s="10">
        <v>44720</v>
      </c>
      <c r="N5" s="11"/>
    </row>
    <row r="6" spans="1:14" ht="24.75" customHeight="1">
      <c r="A6" s="7">
        <v>3</v>
      </c>
      <c r="B6" s="7" t="s">
        <v>19</v>
      </c>
      <c r="C6" s="7" t="s">
        <v>17</v>
      </c>
      <c r="D6" s="8">
        <v>4031020101407</v>
      </c>
      <c r="E6" s="9">
        <v>33020001</v>
      </c>
      <c r="F6" s="7">
        <v>53</v>
      </c>
      <c r="G6" s="7">
        <v>71</v>
      </c>
      <c r="H6" s="7">
        <v>31.9</v>
      </c>
      <c r="I6" s="7">
        <v>80.5</v>
      </c>
      <c r="J6" s="7">
        <f t="shared" si="0"/>
        <v>40.25</v>
      </c>
      <c r="K6" s="7">
        <f t="shared" si="1"/>
        <v>72.15</v>
      </c>
      <c r="L6" s="7">
        <f>SUMPRODUCT(($E$4:$E$25=$E6)*($K$4:$K$25&gt;$K6))+1</f>
        <v>3</v>
      </c>
      <c r="M6" s="10">
        <v>44720</v>
      </c>
      <c r="N6" s="11"/>
    </row>
    <row r="7" spans="1:14" ht="24.75" customHeight="1">
      <c r="A7" s="7">
        <v>4</v>
      </c>
      <c r="B7" s="7" t="s">
        <v>20</v>
      </c>
      <c r="C7" s="7" t="s">
        <v>17</v>
      </c>
      <c r="D7" s="8">
        <v>4031020100210</v>
      </c>
      <c r="E7" s="9">
        <v>33020001</v>
      </c>
      <c r="F7" s="7">
        <v>61</v>
      </c>
      <c r="G7" s="7">
        <v>72</v>
      </c>
      <c r="H7" s="7">
        <v>33.8</v>
      </c>
      <c r="I7" s="7">
        <v>76.62</v>
      </c>
      <c r="J7" s="7">
        <f t="shared" si="0"/>
        <v>38.31</v>
      </c>
      <c r="K7" s="7">
        <f t="shared" si="1"/>
        <v>72.11</v>
      </c>
      <c r="L7" s="7">
        <f>SUMPRODUCT(($E$4:$E$25=$E7)*($K$4:$K$25&gt;$K7))+1</f>
        <v>4</v>
      </c>
      <c r="M7" s="10">
        <v>44720</v>
      </c>
      <c r="N7" s="11"/>
    </row>
    <row r="8" spans="1:14" ht="24.75" customHeight="1">
      <c r="A8" s="7">
        <v>5</v>
      </c>
      <c r="B8" s="7" t="s">
        <v>21</v>
      </c>
      <c r="C8" s="7" t="s">
        <v>17</v>
      </c>
      <c r="D8" s="8">
        <v>4031020100830</v>
      </c>
      <c r="E8" s="9">
        <v>33020002</v>
      </c>
      <c r="F8" s="7">
        <v>58</v>
      </c>
      <c r="G8" s="7">
        <v>66</v>
      </c>
      <c r="H8" s="7">
        <v>31.4</v>
      </c>
      <c r="I8" s="7">
        <v>84.32</v>
      </c>
      <c r="J8" s="7">
        <f t="shared" si="0"/>
        <v>42.16</v>
      </c>
      <c r="K8" s="7">
        <f t="shared" si="1"/>
        <v>73.56</v>
      </c>
      <c r="L8" s="7">
        <f>SUMPRODUCT(($E$4:$E$25=$E8)*($K$4:$K$25&gt;$K8))+1</f>
        <v>1</v>
      </c>
      <c r="M8" s="10">
        <v>44720</v>
      </c>
      <c r="N8" s="11"/>
    </row>
    <row r="9" spans="1:14" ht="24.75" customHeight="1">
      <c r="A9" s="7">
        <v>6</v>
      </c>
      <c r="B9" s="7" t="s">
        <v>22</v>
      </c>
      <c r="C9" s="7" t="s">
        <v>17</v>
      </c>
      <c r="D9" s="8">
        <v>4031020100206</v>
      </c>
      <c r="E9" s="9">
        <v>33020003</v>
      </c>
      <c r="F9" s="7">
        <v>71</v>
      </c>
      <c r="G9" s="7">
        <v>79</v>
      </c>
      <c r="H9" s="7">
        <v>37.9</v>
      </c>
      <c r="I9" s="7">
        <v>80.2</v>
      </c>
      <c r="J9" s="7">
        <f t="shared" si="0"/>
        <v>40.1</v>
      </c>
      <c r="K9" s="7">
        <f t="shared" si="1"/>
        <v>78</v>
      </c>
      <c r="L9" s="7">
        <f>SUMPRODUCT(($E$4:$E$25=$E9)*($K$4:$K$25&gt;$K9))+1</f>
        <v>1</v>
      </c>
      <c r="M9" s="10">
        <v>44720</v>
      </c>
      <c r="N9" s="11"/>
    </row>
    <row r="10" spans="1:14" ht="24.75" customHeight="1">
      <c r="A10" s="7">
        <v>7</v>
      </c>
      <c r="B10" s="7" t="s">
        <v>23</v>
      </c>
      <c r="C10" s="7" t="s">
        <v>24</v>
      </c>
      <c r="D10" s="8">
        <v>4031020101005</v>
      </c>
      <c r="E10" s="9">
        <v>33020003</v>
      </c>
      <c r="F10" s="7">
        <v>62</v>
      </c>
      <c r="G10" s="7">
        <v>69</v>
      </c>
      <c r="H10" s="7">
        <v>33.1</v>
      </c>
      <c r="I10" s="7">
        <v>79.5</v>
      </c>
      <c r="J10" s="7">
        <f t="shared" si="0"/>
        <v>39.75</v>
      </c>
      <c r="K10" s="7">
        <f t="shared" si="1"/>
        <v>72.85</v>
      </c>
      <c r="L10" s="7">
        <f>SUMPRODUCT(($E$4:$E$25=$E10)*($K$4:$K$25&gt;$K10))+1</f>
        <v>2</v>
      </c>
      <c r="M10" s="10">
        <v>44720</v>
      </c>
      <c r="N10" s="11"/>
    </row>
    <row r="11" spans="1:14" ht="24.75" customHeight="1">
      <c r="A11" s="7">
        <v>8</v>
      </c>
      <c r="B11" s="7" t="s">
        <v>25</v>
      </c>
      <c r="C11" s="7" t="s">
        <v>24</v>
      </c>
      <c r="D11" s="8">
        <v>4031020101520</v>
      </c>
      <c r="E11" s="9">
        <v>33020004</v>
      </c>
      <c r="F11" s="7">
        <v>66</v>
      </c>
      <c r="G11" s="7">
        <v>68</v>
      </c>
      <c r="H11" s="7">
        <v>33.6</v>
      </c>
      <c r="I11" s="7">
        <v>79.6</v>
      </c>
      <c r="J11" s="7">
        <f t="shared" si="0"/>
        <v>39.8</v>
      </c>
      <c r="K11" s="7">
        <f t="shared" si="1"/>
        <v>73.4</v>
      </c>
      <c r="L11" s="7">
        <f>SUMPRODUCT(($E$4:$E$25=$E11)*($K$4:$K$25&gt;$K11))+1</f>
        <v>1</v>
      </c>
      <c r="M11" s="10">
        <v>44720</v>
      </c>
      <c r="N11" s="11"/>
    </row>
    <row r="12" spans="1:14" ht="24.75" customHeight="1">
      <c r="A12" s="7">
        <v>9</v>
      </c>
      <c r="B12" s="7" t="s">
        <v>26</v>
      </c>
      <c r="C12" s="7" t="s">
        <v>17</v>
      </c>
      <c r="D12" s="8">
        <v>4031020100823</v>
      </c>
      <c r="E12" s="9">
        <v>33020004</v>
      </c>
      <c r="F12" s="7">
        <v>70</v>
      </c>
      <c r="G12" s="7">
        <v>52</v>
      </c>
      <c r="H12" s="7">
        <v>29.6</v>
      </c>
      <c r="I12" s="7">
        <v>83</v>
      </c>
      <c r="J12" s="7">
        <f t="shared" si="0"/>
        <v>41.5</v>
      </c>
      <c r="K12" s="7">
        <f t="shared" si="1"/>
        <v>71.1</v>
      </c>
      <c r="L12" s="7">
        <f>SUMPRODUCT(($E$4:$E$25=$E12)*($K$4:$K$25&gt;$K12))+1</f>
        <v>2</v>
      </c>
      <c r="M12" s="10">
        <v>44720</v>
      </c>
      <c r="N12" s="11"/>
    </row>
    <row r="13" spans="1:14" ht="24.75" customHeight="1">
      <c r="A13" s="7">
        <v>10</v>
      </c>
      <c r="B13" s="7" t="s">
        <v>27</v>
      </c>
      <c r="C13" s="7" t="s">
        <v>17</v>
      </c>
      <c r="D13" s="8">
        <v>4031020101602</v>
      </c>
      <c r="E13" s="9">
        <v>33020005</v>
      </c>
      <c r="F13" s="7">
        <v>65</v>
      </c>
      <c r="G13" s="7">
        <v>81</v>
      </c>
      <c r="H13" s="7">
        <v>37.3</v>
      </c>
      <c r="I13" s="7">
        <v>82.9</v>
      </c>
      <c r="J13" s="7">
        <f t="shared" si="0"/>
        <v>41.45</v>
      </c>
      <c r="K13" s="7">
        <f t="shared" si="1"/>
        <v>78.75</v>
      </c>
      <c r="L13" s="7">
        <f>SUMPRODUCT(($E$4:$E$25=$E13)*($K$4:$K$25&gt;$K13))+1</f>
        <v>1</v>
      </c>
      <c r="M13" s="10">
        <v>44720</v>
      </c>
      <c r="N13" s="11"/>
    </row>
    <row r="14" spans="1:14" ht="24.75" customHeight="1">
      <c r="A14" s="7">
        <v>11</v>
      </c>
      <c r="B14" s="7" t="s">
        <v>28</v>
      </c>
      <c r="C14" s="7" t="s">
        <v>17</v>
      </c>
      <c r="D14" s="8">
        <v>4031020101020</v>
      </c>
      <c r="E14" s="9">
        <v>33020005</v>
      </c>
      <c r="F14" s="7">
        <v>64</v>
      </c>
      <c r="G14" s="7">
        <v>74</v>
      </c>
      <c r="H14" s="7">
        <v>35</v>
      </c>
      <c r="I14" s="7">
        <v>80.7</v>
      </c>
      <c r="J14" s="7">
        <f t="shared" si="0"/>
        <v>40.35</v>
      </c>
      <c r="K14" s="7">
        <f t="shared" si="1"/>
        <v>75.35</v>
      </c>
      <c r="L14" s="7">
        <f>SUMPRODUCT(($E$4:$E$25=$E14)*($K$4:$K$25&gt;$K14))+1</f>
        <v>2</v>
      </c>
      <c r="M14" s="10">
        <v>44720</v>
      </c>
      <c r="N14" s="11"/>
    </row>
    <row r="15" spans="1:14" ht="24.75" customHeight="1">
      <c r="A15" s="7">
        <v>12</v>
      </c>
      <c r="B15" s="7" t="s">
        <v>29</v>
      </c>
      <c r="C15" s="7" t="s">
        <v>24</v>
      </c>
      <c r="D15" s="8">
        <v>4031020100103</v>
      </c>
      <c r="E15" s="9">
        <v>33020006</v>
      </c>
      <c r="F15" s="7">
        <v>67</v>
      </c>
      <c r="G15" s="7">
        <v>75</v>
      </c>
      <c r="H15" s="7">
        <v>35.9</v>
      </c>
      <c r="I15" s="7">
        <v>81.4</v>
      </c>
      <c r="J15" s="7">
        <f t="shared" si="0"/>
        <v>40.7</v>
      </c>
      <c r="K15" s="7">
        <f t="shared" si="1"/>
        <v>76.6</v>
      </c>
      <c r="L15" s="7">
        <f>SUMPRODUCT(($E$4:$E$25=$E15)*($K$4:$K$25&gt;$K15))+1</f>
        <v>1</v>
      </c>
      <c r="M15" s="10">
        <v>44720</v>
      </c>
      <c r="N15" s="11"/>
    </row>
    <row r="16" spans="1:14" ht="24.75" customHeight="1">
      <c r="A16" s="7">
        <v>13</v>
      </c>
      <c r="B16" s="7" t="s">
        <v>30</v>
      </c>
      <c r="C16" s="7" t="s">
        <v>17</v>
      </c>
      <c r="D16" s="8">
        <v>4031020100408</v>
      </c>
      <c r="E16" s="9">
        <v>33020007</v>
      </c>
      <c r="F16" s="7">
        <v>55</v>
      </c>
      <c r="G16" s="7">
        <v>69</v>
      </c>
      <c r="H16" s="7">
        <v>31.7</v>
      </c>
      <c r="I16" s="7">
        <v>77.5</v>
      </c>
      <c r="J16" s="7">
        <f t="shared" si="0"/>
        <v>38.75</v>
      </c>
      <c r="K16" s="7">
        <f t="shared" si="1"/>
        <v>70.45</v>
      </c>
      <c r="L16" s="7">
        <f>SUMPRODUCT(($E$4:$E$25=$E16)*($K$4:$K$25&gt;$K16))+1</f>
        <v>1</v>
      </c>
      <c r="M16" s="10">
        <v>44720</v>
      </c>
      <c r="N16" s="12"/>
    </row>
    <row r="17" spans="1:14" ht="24.75" customHeight="1">
      <c r="A17" s="7">
        <v>14</v>
      </c>
      <c r="B17" s="7" t="s">
        <v>31</v>
      </c>
      <c r="C17" s="7" t="s">
        <v>17</v>
      </c>
      <c r="D17" s="8">
        <v>4031020100801</v>
      </c>
      <c r="E17" s="9">
        <v>33020008</v>
      </c>
      <c r="F17" s="7">
        <v>61</v>
      </c>
      <c r="G17" s="7">
        <v>76</v>
      </c>
      <c r="H17" s="7">
        <v>35</v>
      </c>
      <c r="I17" s="7">
        <v>79.3</v>
      </c>
      <c r="J17" s="7">
        <f t="shared" si="0"/>
        <v>39.65</v>
      </c>
      <c r="K17" s="7">
        <f t="shared" si="1"/>
        <v>74.65</v>
      </c>
      <c r="L17" s="7">
        <f>SUMPRODUCT(($E$4:$E$25=$E17)*($K$4:$K$25&gt;$K17))+1</f>
        <v>1</v>
      </c>
      <c r="M17" s="10">
        <v>44720</v>
      </c>
      <c r="N17" s="11"/>
    </row>
    <row r="18" spans="1:14" ht="24.75" customHeight="1">
      <c r="A18" s="7">
        <v>15</v>
      </c>
      <c r="B18" s="7" t="s">
        <v>32</v>
      </c>
      <c r="C18" s="7" t="s">
        <v>17</v>
      </c>
      <c r="D18" s="8">
        <v>4031020100702</v>
      </c>
      <c r="E18" s="9">
        <v>33020010</v>
      </c>
      <c r="F18" s="7">
        <v>74</v>
      </c>
      <c r="G18" s="7">
        <v>73</v>
      </c>
      <c r="H18" s="7">
        <v>36.7</v>
      </c>
      <c r="I18" s="7">
        <v>78.9</v>
      </c>
      <c r="J18" s="7">
        <f t="shared" si="0"/>
        <v>39.45</v>
      </c>
      <c r="K18" s="7">
        <f t="shared" si="1"/>
        <v>76.15</v>
      </c>
      <c r="L18" s="7">
        <f>SUMPRODUCT(($E$4:$E$25=$E18)*($K$4:$K$25&gt;$K18))+1</f>
        <v>1</v>
      </c>
      <c r="M18" s="10">
        <v>44720</v>
      </c>
      <c r="N18" s="11"/>
    </row>
    <row r="19" spans="1:14" ht="24.75" customHeight="1">
      <c r="A19" s="7">
        <v>16</v>
      </c>
      <c r="B19" s="7" t="s">
        <v>33</v>
      </c>
      <c r="C19" s="7" t="s">
        <v>24</v>
      </c>
      <c r="D19" s="8">
        <v>4031020101423</v>
      </c>
      <c r="E19" s="9">
        <v>33020010</v>
      </c>
      <c r="F19" s="7">
        <v>65</v>
      </c>
      <c r="G19" s="7">
        <v>71</v>
      </c>
      <c r="H19" s="7">
        <v>34.3</v>
      </c>
      <c r="I19" s="7">
        <v>82.5</v>
      </c>
      <c r="J19" s="7">
        <f t="shared" si="0"/>
        <v>41.25</v>
      </c>
      <c r="K19" s="7">
        <f t="shared" si="1"/>
        <v>75.55</v>
      </c>
      <c r="L19" s="7">
        <f>SUMPRODUCT(($E$4:$E$25=$E19)*($K$4:$K$25&gt;$K19))+1</f>
        <v>2</v>
      </c>
      <c r="M19" s="10">
        <v>44720</v>
      </c>
      <c r="N19" s="11"/>
    </row>
    <row r="20" spans="1:14" ht="24.75" customHeight="1">
      <c r="A20" s="7">
        <v>17</v>
      </c>
      <c r="B20" s="7" t="s">
        <v>34</v>
      </c>
      <c r="C20" s="7" t="s">
        <v>17</v>
      </c>
      <c r="D20" s="8">
        <v>4031020101023</v>
      </c>
      <c r="E20" s="9">
        <v>33020010</v>
      </c>
      <c r="F20" s="7">
        <v>75</v>
      </c>
      <c r="G20" s="7">
        <v>68</v>
      </c>
      <c r="H20" s="7">
        <v>35.4</v>
      </c>
      <c r="I20" s="7">
        <v>78</v>
      </c>
      <c r="J20" s="7">
        <f t="shared" si="0"/>
        <v>39</v>
      </c>
      <c r="K20" s="7">
        <f t="shared" si="1"/>
        <v>74.4</v>
      </c>
      <c r="L20" s="7">
        <f>SUMPRODUCT(($E$4:$E$25=$E20)*($K$4:$K$25&gt;$K20))+1</f>
        <v>3</v>
      </c>
      <c r="M20" s="10">
        <v>44720</v>
      </c>
      <c r="N20" s="11"/>
    </row>
    <row r="21" spans="1:14" ht="24.75" customHeight="1">
      <c r="A21" s="7">
        <v>18</v>
      </c>
      <c r="B21" s="7" t="s">
        <v>35</v>
      </c>
      <c r="C21" s="7" t="s">
        <v>24</v>
      </c>
      <c r="D21" s="8">
        <v>4031020101502</v>
      </c>
      <c r="E21" s="9">
        <v>33020010</v>
      </c>
      <c r="F21" s="7">
        <v>68</v>
      </c>
      <c r="G21" s="7">
        <v>61</v>
      </c>
      <c r="H21" s="7">
        <v>31.9</v>
      </c>
      <c r="I21" s="7">
        <v>81.3</v>
      </c>
      <c r="J21" s="7">
        <f t="shared" si="0"/>
        <v>40.65</v>
      </c>
      <c r="K21" s="7">
        <f t="shared" si="1"/>
        <v>72.55</v>
      </c>
      <c r="L21" s="7">
        <f>SUMPRODUCT(($E$4:$E$25=$E21)*($K$4:$K$25&gt;$K21))+1</f>
        <v>4</v>
      </c>
      <c r="M21" s="10">
        <v>44720</v>
      </c>
      <c r="N21" s="11"/>
    </row>
    <row r="22" spans="1:14" ht="24.75" customHeight="1">
      <c r="A22" s="7">
        <v>19</v>
      </c>
      <c r="B22" s="7" t="s">
        <v>36</v>
      </c>
      <c r="C22" s="7" t="s">
        <v>17</v>
      </c>
      <c r="D22" s="8">
        <v>4031020101406</v>
      </c>
      <c r="E22" s="9">
        <v>33020011</v>
      </c>
      <c r="F22" s="7">
        <v>79</v>
      </c>
      <c r="G22" s="7">
        <v>65</v>
      </c>
      <c r="H22" s="7">
        <v>35.3</v>
      </c>
      <c r="I22" s="7">
        <v>79.6</v>
      </c>
      <c r="J22" s="7">
        <f t="shared" si="0"/>
        <v>39.8</v>
      </c>
      <c r="K22" s="7">
        <f t="shared" si="1"/>
        <v>75.1</v>
      </c>
      <c r="L22" s="7">
        <f>SUMPRODUCT(($E$4:$E$25=$E22)*($K$4:$K$25&gt;$K22))+1</f>
        <v>1</v>
      </c>
      <c r="M22" s="10">
        <v>44720</v>
      </c>
      <c r="N22" s="11"/>
    </row>
    <row r="23" spans="1:14" ht="24.75" customHeight="1">
      <c r="A23" s="7">
        <v>20</v>
      </c>
      <c r="B23" s="7" t="s">
        <v>37</v>
      </c>
      <c r="C23" s="7" t="s">
        <v>17</v>
      </c>
      <c r="D23" s="8">
        <v>4031020101217</v>
      </c>
      <c r="E23" s="9">
        <v>33020011</v>
      </c>
      <c r="F23" s="7">
        <v>70</v>
      </c>
      <c r="G23" s="7">
        <v>73</v>
      </c>
      <c r="H23" s="7">
        <v>35.9</v>
      </c>
      <c r="I23" s="7">
        <v>77.6</v>
      </c>
      <c r="J23" s="7">
        <f t="shared" si="0"/>
        <v>38.8</v>
      </c>
      <c r="K23" s="7">
        <f t="shared" si="1"/>
        <v>74.69999999999999</v>
      </c>
      <c r="L23" s="7">
        <f>SUMPRODUCT(($E$4:$E$25=$E23)*($K$4:$K$25&gt;$K23))+1</f>
        <v>2</v>
      </c>
      <c r="M23" s="10">
        <v>44720</v>
      </c>
      <c r="N23" s="11"/>
    </row>
    <row r="24" spans="1:14" ht="24.75" customHeight="1">
      <c r="A24" s="7">
        <v>21</v>
      </c>
      <c r="B24" s="7" t="s">
        <v>38</v>
      </c>
      <c r="C24" s="7" t="s">
        <v>17</v>
      </c>
      <c r="D24" s="8">
        <v>4031020101425</v>
      </c>
      <c r="E24" s="9">
        <v>33020011</v>
      </c>
      <c r="F24" s="7">
        <v>63</v>
      </c>
      <c r="G24" s="7">
        <v>69</v>
      </c>
      <c r="H24" s="7">
        <v>33.3</v>
      </c>
      <c r="I24" s="7">
        <v>82.5</v>
      </c>
      <c r="J24" s="7">
        <f t="shared" si="0"/>
        <v>41.25</v>
      </c>
      <c r="K24" s="7">
        <f t="shared" si="1"/>
        <v>74.55</v>
      </c>
      <c r="L24" s="7">
        <f>SUMPRODUCT(($E$4:$E$25=$E24)*($K$4:$K$25&gt;$K24))+1</f>
        <v>3</v>
      </c>
      <c r="M24" s="10">
        <v>44720</v>
      </c>
      <c r="N24" s="11"/>
    </row>
    <row r="25" spans="1:14" ht="24.75" customHeight="1">
      <c r="A25" s="7">
        <v>22</v>
      </c>
      <c r="B25" s="7" t="s">
        <v>39</v>
      </c>
      <c r="C25" s="7" t="s">
        <v>24</v>
      </c>
      <c r="D25" s="8">
        <v>4031020100407</v>
      </c>
      <c r="E25" s="9">
        <v>33020012</v>
      </c>
      <c r="F25" s="7">
        <v>58</v>
      </c>
      <c r="G25" s="7">
        <v>68</v>
      </c>
      <c r="H25" s="7">
        <v>32</v>
      </c>
      <c r="I25" s="7">
        <v>77.1</v>
      </c>
      <c r="J25" s="7">
        <f t="shared" si="0"/>
        <v>38.55</v>
      </c>
      <c r="K25" s="7">
        <f t="shared" si="1"/>
        <v>70.55</v>
      </c>
      <c r="L25" s="7">
        <f>SUMPRODUCT(($E$4:$E$25=$E25)*($K$4:$K$25&gt;$K25))+1</f>
        <v>1</v>
      </c>
      <c r="M25" s="10">
        <v>44720</v>
      </c>
      <c r="N25" s="11"/>
    </row>
  </sheetData>
  <sheetProtection/>
  <autoFilter ref="A3:N25"/>
  <mergeCells count="1">
    <mergeCell ref="A2:N2"/>
  </mergeCells>
  <printOptions/>
  <pageMargins left="0.7513888888888889" right="0.7513888888888889" top="0.6298611111111111" bottom="0.5506944444444445" header="0.5" footer="0.5"/>
  <pageSetup cellComments="asDisplayed" firstPageNumber="1" useFirstPageNumber="1" fitToHeight="0" fitToWidth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WPS_1144148666</cp:lastModifiedBy>
  <dcterms:created xsi:type="dcterms:W3CDTF">2022-05-05T16:24:57Z</dcterms:created>
  <dcterms:modified xsi:type="dcterms:W3CDTF">2022-05-26T18:17:26Z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C827BDD03F2E497388DBC5537FD0051C</vt:lpwstr>
  </property>
  <property fmtid="{D5CDD505-2E9C-101B-9397-08002B2CF9AE}" pid="3" name="KSOProductBuildV">
    <vt:lpwstr>2052-11.8.2.10125</vt:lpwstr>
  </property>
  <property fmtid="{D5CDD505-2E9C-101B-9397-08002B2CF9AE}" pid="4" name="퀀_generated_2.-2147483648">
    <vt:i4>2052</vt:i4>
  </property>
</Properties>
</file>