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00" windowHeight="112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<sst xmlns="http://schemas.openxmlformats.org/spreadsheetml/2006/main" count="1004" uniqueCount="446">
  <si>
    <t>附件</t>
  </si>
  <si>
    <t>姓名</t>
  </si>
  <si>
    <t>主管部门</t>
  </si>
  <si>
    <t>报考职位</t>
  </si>
  <si>
    <t>职位编码</t>
  </si>
  <si>
    <t>准考证号</t>
  </si>
  <si>
    <t>笔试成绩</t>
  </si>
  <si>
    <t>笔试排名</t>
  </si>
  <si>
    <t>资格复审结果</t>
  </si>
  <si>
    <t>面试成绩</t>
  </si>
  <si>
    <t>折合总成绩</t>
  </si>
  <si>
    <t>总排名</t>
  </si>
  <si>
    <t>刘云旭</t>
  </si>
  <si>
    <t>甘孜州退役军人事务局</t>
  </si>
  <si>
    <t>综合管理01</t>
  </si>
  <si>
    <t>2202001</t>
  </si>
  <si>
    <t>2218127010526</t>
  </si>
  <si>
    <t>合格</t>
  </si>
  <si>
    <t>喻亮</t>
  </si>
  <si>
    <t>2218127010203</t>
  </si>
  <si>
    <t>周浩</t>
  </si>
  <si>
    <t>2218127010622</t>
  </si>
  <si>
    <t>放弃</t>
  </si>
  <si>
    <t>毛福宇</t>
  </si>
  <si>
    <t>综合管理02</t>
  </si>
  <si>
    <t>2202002</t>
  </si>
  <si>
    <t>2218127010503</t>
  </si>
  <si>
    <t>乌尼尔珍</t>
  </si>
  <si>
    <t>2218127011130</t>
  </si>
  <si>
    <t>高冬丽</t>
  </si>
  <si>
    <t>2218127010726</t>
  </si>
  <si>
    <t>罗爽</t>
  </si>
  <si>
    <t>甘孜州公路建设服务中心</t>
  </si>
  <si>
    <t>会计03</t>
  </si>
  <si>
    <t>2202003</t>
  </si>
  <si>
    <t>2218127010402</t>
  </si>
  <si>
    <t>陈雪娇</t>
  </si>
  <si>
    <t>2218127010906</t>
  </si>
  <si>
    <t>谢小兰</t>
  </si>
  <si>
    <t>2218127010804</t>
  </si>
  <si>
    <t>倪雪萍</t>
  </si>
  <si>
    <t>2218127010624</t>
  </si>
  <si>
    <t>赵学兰</t>
  </si>
  <si>
    <t>2218127010118</t>
  </si>
  <si>
    <t>王纪敏</t>
  </si>
  <si>
    <t>甘孜州海子山自然保护区管理委员会</t>
  </si>
  <si>
    <t>财务管理04</t>
  </si>
  <si>
    <t>2202004</t>
  </si>
  <si>
    <t>2218127011121</t>
  </si>
  <si>
    <t>邓文栋</t>
  </si>
  <si>
    <t>甘孜州机关事务管理局</t>
  </si>
  <si>
    <t>综合管理06</t>
  </si>
  <si>
    <t>2202006</t>
  </si>
  <si>
    <t>2218127010505</t>
  </si>
  <si>
    <t>乐明</t>
  </si>
  <si>
    <t>2218127011209</t>
  </si>
  <si>
    <t>邓明莉</t>
  </si>
  <si>
    <t>2218127010712</t>
  </si>
  <si>
    <t>康清华</t>
  </si>
  <si>
    <t>2218127010525</t>
  </si>
  <si>
    <t>泽仁拉姆</t>
  </si>
  <si>
    <t>2218127010604</t>
  </si>
  <si>
    <t>邵富娇</t>
  </si>
  <si>
    <t>2218127010204</t>
  </si>
  <si>
    <t>陈燕</t>
  </si>
  <si>
    <t>2218127011026</t>
  </si>
  <si>
    <t>王利亚</t>
  </si>
  <si>
    <t>2218127010112</t>
  </si>
  <si>
    <t>苟显英</t>
  </si>
  <si>
    <t>2218127010814</t>
  </si>
  <si>
    <t>袁品强</t>
  </si>
  <si>
    <t>2218127010924</t>
  </si>
  <si>
    <t>李玉梅</t>
  </si>
  <si>
    <t>甘孜州林业和草原局</t>
  </si>
  <si>
    <t>自然保护区建设管理07</t>
  </si>
  <si>
    <t>2202007</t>
  </si>
  <si>
    <t>2218127010828</t>
  </si>
  <si>
    <t>辜凯</t>
  </si>
  <si>
    <t>草原保护与建设08</t>
  </si>
  <si>
    <t>2202008</t>
  </si>
  <si>
    <t>2218127010627</t>
  </si>
  <si>
    <t>格绒降初</t>
  </si>
  <si>
    <t>2218127010325</t>
  </si>
  <si>
    <t>张鹏</t>
  </si>
  <si>
    <t>2218127010705</t>
  </si>
  <si>
    <t>游正平</t>
  </si>
  <si>
    <t>2218127011124</t>
  </si>
  <si>
    <t>扎什彭措</t>
  </si>
  <si>
    <t>2218127010815</t>
  </si>
  <si>
    <t>刘露杰</t>
  </si>
  <si>
    <t>甘孜州民政局</t>
  </si>
  <si>
    <t>综合管理09</t>
  </si>
  <si>
    <t>2202009</t>
  </si>
  <si>
    <t>2218127010427</t>
  </si>
  <si>
    <t>刘军</t>
  </si>
  <si>
    <t>2218127010530</t>
  </si>
  <si>
    <t>班玛初</t>
  </si>
  <si>
    <t>2218127010318</t>
  </si>
  <si>
    <t>王炎</t>
  </si>
  <si>
    <t>2218127010403</t>
  </si>
  <si>
    <t>张翔宇</t>
  </si>
  <si>
    <t>2218127010626</t>
  </si>
  <si>
    <t>陈敏</t>
  </si>
  <si>
    <t>2218127011102</t>
  </si>
  <si>
    <t>李杨阳</t>
  </si>
  <si>
    <t>2218127010219</t>
  </si>
  <si>
    <t>文娴</t>
  </si>
  <si>
    <t>2218127011117</t>
  </si>
  <si>
    <t>王清强</t>
  </si>
  <si>
    <t>2218127010222</t>
  </si>
  <si>
    <t>拥忠</t>
  </si>
  <si>
    <t>2218127011129</t>
  </si>
  <si>
    <t>次仁拉姆</t>
  </si>
  <si>
    <t>2218127010303</t>
  </si>
  <si>
    <t>廖鹏</t>
  </si>
  <si>
    <t>2218127010208</t>
  </si>
  <si>
    <t>颜裔如</t>
  </si>
  <si>
    <t>2218127010309</t>
  </si>
  <si>
    <t>冯磊颀</t>
  </si>
  <si>
    <t>2218127010301</t>
  </si>
  <si>
    <t>钱辉</t>
  </si>
  <si>
    <t>2218127010411</t>
  </si>
  <si>
    <t>邱小红</t>
  </si>
  <si>
    <t>会计10</t>
  </si>
  <si>
    <t>2202010</t>
  </si>
  <si>
    <t>2218127010816</t>
  </si>
  <si>
    <t>宋宏宇</t>
  </si>
  <si>
    <t>2218127010226</t>
  </si>
  <si>
    <t>杨金梅</t>
  </si>
  <si>
    <t>2218127011116</t>
  </si>
  <si>
    <t>刘敏</t>
  </si>
  <si>
    <t>2218127010821</t>
  </si>
  <si>
    <t>丁洪</t>
  </si>
  <si>
    <t>2218127010430</t>
  </si>
  <si>
    <t>程祖德</t>
  </si>
  <si>
    <t>甘孜州水利局</t>
  </si>
  <si>
    <t>综合管理11</t>
  </si>
  <si>
    <t>2202011</t>
  </si>
  <si>
    <t>2218127010817</t>
  </si>
  <si>
    <t>杜华平</t>
  </si>
  <si>
    <t>2218127010202</t>
  </si>
  <si>
    <t>马晓雪</t>
  </si>
  <si>
    <t>2218127010314</t>
  </si>
  <si>
    <t>蔡凯</t>
  </si>
  <si>
    <t>2218127010326</t>
  </si>
  <si>
    <t>彭凯</t>
  </si>
  <si>
    <t>2218127011025</t>
  </si>
  <si>
    <t>何浩</t>
  </si>
  <si>
    <t>助理工程师12</t>
  </si>
  <si>
    <t>2202012</t>
  </si>
  <si>
    <t>2218127010915</t>
  </si>
  <si>
    <t>杨志军</t>
  </si>
  <si>
    <t>2218127010614</t>
  </si>
  <si>
    <t>杨景花</t>
  </si>
  <si>
    <t>2218127011013</t>
  </si>
  <si>
    <t>昂翁扎西</t>
  </si>
  <si>
    <t>2218127010228</t>
  </si>
  <si>
    <t>罗布邓珠</t>
  </si>
  <si>
    <t>2218127011003</t>
  </si>
  <si>
    <t>张涛美</t>
  </si>
  <si>
    <t>甘孜州文化广播电视和旅游局</t>
  </si>
  <si>
    <t>会计14</t>
  </si>
  <si>
    <t>2202014</t>
  </si>
  <si>
    <t>2218127011027</t>
  </si>
  <si>
    <t>牟建花</t>
  </si>
  <si>
    <t>2218127010908</t>
  </si>
  <si>
    <t>何琪</t>
  </si>
  <si>
    <t>2218127010308</t>
  </si>
  <si>
    <t>任雪梅</t>
  </si>
  <si>
    <t>文物讲解和旅游宣传推广15</t>
  </si>
  <si>
    <t>2202015</t>
  </si>
  <si>
    <t>2218127010330</t>
  </si>
  <si>
    <t>赵发荣</t>
  </si>
  <si>
    <t>2218127010201</t>
  </si>
  <si>
    <t>王怀勇</t>
  </si>
  <si>
    <t>2218127010724</t>
  </si>
  <si>
    <t>战扬</t>
  </si>
  <si>
    <t>会计17</t>
  </si>
  <si>
    <t>2202017</t>
  </si>
  <si>
    <t>2218127011106</t>
  </si>
  <si>
    <t>杨程</t>
  </si>
  <si>
    <t>2218127010225</t>
  </si>
  <si>
    <t>杜吉翁姆</t>
  </si>
  <si>
    <t>2218127010319</t>
  </si>
  <si>
    <t>陈丽</t>
  </si>
  <si>
    <t>州行政审批局</t>
  </si>
  <si>
    <t>综合管理18</t>
  </si>
  <si>
    <t>2202018</t>
  </si>
  <si>
    <t>2218127010108</t>
  </si>
  <si>
    <t>宋山秀</t>
  </si>
  <si>
    <t>2218127010311</t>
  </si>
  <si>
    <t>2218127010717</t>
  </si>
  <si>
    <t>阿七杨加</t>
  </si>
  <si>
    <t>州自然资源和规划局</t>
  </si>
  <si>
    <t>综合管理19</t>
  </si>
  <si>
    <t>2202019</t>
  </si>
  <si>
    <t>2218127010613</t>
  </si>
  <si>
    <t>陈丹</t>
  </si>
  <si>
    <t>2218127010124</t>
  </si>
  <si>
    <t>高圆</t>
  </si>
  <si>
    <t>2218127010529</t>
  </si>
  <si>
    <t>东俊</t>
  </si>
  <si>
    <t>2218127010119</t>
  </si>
  <si>
    <t>陆凌波</t>
  </si>
  <si>
    <t>2218127011019</t>
  </si>
  <si>
    <t>列姆初</t>
  </si>
  <si>
    <t>综合管理20</t>
  </si>
  <si>
    <t>2202020</t>
  </si>
  <si>
    <t>2218127010612</t>
  </si>
  <si>
    <t>丁万莉</t>
  </si>
  <si>
    <t>2218127010130</t>
  </si>
  <si>
    <t>王浩</t>
  </si>
  <si>
    <t>州农牧农村局</t>
  </si>
  <si>
    <t>农业技术人员21</t>
  </si>
  <si>
    <t>2202021</t>
  </si>
  <si>
    <t>2218127010424</t>
  </si>
  <si>
    <t>吴睿</t>
  </si>
  <si>
    <t>2218127010121</t>
  </si>
  <si>
    <t>兰卡</t>
  </si>
  <si>
    <t>农业技术人员22</t>
  </si>
  <si>
    <t>2202022</t>
  </si>
  <si>
    <t>2218127011022</t>
  </si>
  <si>
    <t>四郎巴姆</t>
  </si>
  <si>
    <t>综合管理23</t>
  </si>
  <si>
    <t>2202023</t>
  </si>
  <si>
    <t>2218127011113</t>
  </si>
  <si>
    <t>毛晓翔</t>
  </si>
  <si>
    <t>2218127010428</t>
  </si>
  <si>
    <t>何宗伟</t>
  </si>
  <si>
    <t>农业技术人员24</t>
  </si>
  <si>
    <t>2202024</t>
  </si>
  <si>
    <t>2218127010820</t>
  </si>
  <si>
    <t>王瑞</t>
  </si>
  <si>
    <t>2218127010519</t>
  </si>
  <si>
    <t>邱燕梅</t>
  </si>
  <si>
    <t>2218127010702</t>
  </si>
  <si>
    <t>王沿锦</t>
  </si>
  <si>
    <t>农业技术人员25</t>
  </si>
  <si>
    <t>2202025</t>
  </si>
  <si>
    <t>2218127010603</t>
  </si>
  <si>
    <t>杨萍</t>
  </si>
  <si>
    <t>2218127011112</t>
  </si>
  <si>
    <t>周海洋</t>
  </si>
  <si>
    <t>甘孜州发展和改革委员会</t>
  </si>
  <si>
    <t>综合管理26</t>
  </si>
  <si>
    <t>2202026</t>
  </si>
  <si>
    <t>2218127010209</t>
  </si>
  <si>
    <t>周源</t>
  </si>
  <si>
    <t>2218127011201</t>
  </si>
  <si>
    <t>珠志玛</t>
  </si>
  <si>
    <t>2218127010917</t>
  </si>
  <si>
    <t>李洋</t>
  </si>
  <si>
    <t>2218127011105</t>
  </si>
  <si>
    <t>杜凯冬</t>
  </si>
  <si>
    <t>2218127010423</t>
  </si>
  <si>
    <t>王勇</t>
  </si>
  <si>
    <t>2218127010721</t>
  </si>
  <si>
    <t>李如丽</t>
  </si>
  <si>
    <t>2218127010819</t>
  </si>
  <si>
    <t>张秀桃</t>
  </si>
  <si>
    <t>2218127010404</t>
  </si>
  <si>
    <t>徐康棚</t>
  </si>
  <si>
    <t>2218127011205</t>
  </si>
  <si>
    <t>杨朝进</t>
  </si>
  <si>
    <t>2218127011207</t>
  </si>
  <si>
    <t>高怡</t>
  </si>
  <si>
    <t>2218127010928</t>
  </si>
  <si>
    <t>李龙</t>
  </si>
  <si>
    <t>2218127011001</t>
  </si>
  <si>
    <t>石雨露</t>
  </si>
  <si>
    <t>2218127010406</t>
  </si>
  <si>
    <t>肖繁</t>
  </si>
  <si>
    <t>2218127010703</t>
  </si>
  <si>
    <t>罗皓琦</t>
  </si>
  <si>
    <t>2218127010829</t>
  </si>
  <si>
    <t>李成祥</t>
  </si>
  <si>
    <t>色达五明佛学院</t>
  </si>
  <si>
    <t>综合管理31</t>
  </si>
  <si>
    <t>2202031</t>
  </si>
  <si>
    <t>2218127010926</t>
  </si>
  <si>
    <t>姜雪英</t>
  </si>
  <si>
    <t>甘孜州教育和体育局</t>
  </si>
  <si>
    <t>教练32</t>
  </si>
  <si>
    <t>2202032</t>
  </si>
  <si>
    <t>2218127010522</t>
  </si>
  <si>
    <t>蒋洁</t>
  </si>
  <si>
    <t>职业教育34</t>
  </si>
  <si>
    <t>2202034</t>
  </si>
  <si>
    <t>2218127010813</t>
  </si>
  <si>
    <t>乌里作珍</t>
  </si>
  <si>
    <t>2218127011204</t>
  </si>
  <si>
    <t>高茂恒</t>
  </si>
  <si>
    <t>2218127010212</t>
  </si>
  <si>
    <t>郭晓梅</t>
  </si>
  <si>
    <t>2218127011028</t>
  </si>
  <si>
    <t>代洪青</t>
  </si>
  <si>
    <t>云平台35</t>
  </si>
  <si>
    <t>2202035</t>
  </si>
  <si>
    <t>2218127011004</t>
  </si>
  <si>
    <t>张昕睿</t>
  </si>
  <si>
    <t>2218127010214</t>
  </si>
  <si>
    <t>不合格</t>
  </si>
  <si>
    <t>汪丽华</t>
  </si>
  <si>
    <t>2218127010113</t>
  </si>
  <si>
    <t>陈梦玥</t>
  </si>
  <si>
    <t>远程教育36</t>
  </si>
  <si>
    <t>2202036</t>
  </si>
  <si>
    <t>2218127010727</t>
  </si>
  <si>
    <t>斯龙多吉</t>
  </si>
  <si>
    <t>2218127011206</t>
  </si>
  <si>
    <t>高莉</t>
  </si>
  <si>
    <t>2218127010116</t>
  </si>
  <si>
    <t>杨岑波</t>
  </si>
  <si>
    <t>2218127010811</t>
  </si>
  <si>
    <t>毛慧蓉</t>
  </si>
  <si>
    <t>甘孜州卫生健康委员会</t>
  </si>
  <si>
    <t>妇产科医师39</t>
  </si>
  <si>
    <t>2202039</t>
  </si>
  <si>
    <t>2218127010518</t>
  </si>
  <si>
    <t>向多雯</t>
  </si>
  <si>
    <t>2218127010701</t>
  </si>
  <si>
    <t>陈茜</t>
  </si>
  <si>
    <t>临床医师40</t>
  </si>
  <si>
    <t>2202040</t>
  </si>
  <si>
    <t>2218127010401</t>
  </si>
  <si>
    <t>杨若菲</t>
  </si>
  <si>
    <t>2218127010714</t>
  </si>
  <si>
    <t>王荣进</t>
  </si>
  <si>
    <t>2218127010227</t>
  </si>
  <si>
    <t>龚敏</t>
  </si>
  <si>
    <t>2218127010305</t>
  </si>
  <si>
    <t>戈琴</t>
  </si>
  <si>
    <t>临床医师41</t>
  </si>
  <si>
    <t>2202041</t>
  </si>
  <si>
    <t>2218127010630</t>
  </si>
  <si>
    <t>杜祥</t>
  </si>
  <si>
    <t>2218127010719</t>
  </si>
  <si>
    <t>王晓兵</t>
  </si>
  <si>
    <t>临床教师42</t>
  </si>
  <si>
    <t>2202042</t>
  </si>
  <si>
    <t>2218127010709</t>
  </si>
  <si>
    <t>高宇</t>
  </si>
  <si>
    <t>语文教师43</t>
  </si>
  <si>
    <t>2202043</t>
  </si>
  <si>
    <t>2218127010302</t>
  </si>
  <si>
    <t>杨天玲</t>
  </si>
  <si>
    <t>2218127010528</t>
  </si>
  <si>
    <t>赖虹伶</t>
  </si>
  <si>
    <t>2218127010621</t>
  </si>
  <si>
    <t>张瑾</t>
  </si>
  <si>
    <t>2218127010607</t>
  </si>
  <si>
    <t>张平</t>
  </si>
  <si>
    <t>计算机教师44</t>
  </si>
  <si>
    <t>2202044</t>
  </si>
  <si>
    <t>2218127011115</t>
  </si>
  <si>
    <t>蔺正萍</t>
  </si>
  <si>
    <t>甘孜州海螺沟景区管理局</t>
  </si>
  <si>
    <t>计算机网络管理45</t>
  </si>
  <si>
    <t>2202045</t>
  </si>
  <si>
    <t>2218127010105</t>
  </si>
  <si>
    <t>刘怡</t>
  </si>
  <si>
    <t>会计46</t>
  </si>
  <si>
    <t>2202046</t>
  </si>
  <si>
    <t>2218127011108</t>
  </si>
  <si>
    <t>黄志凤</t>
  </si>
  <si>
    <t>2218127010806</t>
  </si>
  <si>
    <t>秦琦</t>
  </si>
  <si>
    <t>行政管理47</t>
  </si>
  <si>
    <t>2202047</t>
  </si>
  <si>
    <t>2218127010213</t>
  </si>
  <si>
    <t>周虹</t>
  </si>
  <si>
    <t>2218127010120</t>
  </si>
  <si>
    <t>贺昌碧</t>
  </si>
  <si>
    <t>行政管理49</t>
  </si>
  <si>
    <t>2202049</t>
  </si>
  <si>
    <t>2218127010412</t>
  </si>
  <si>
    <t>王志勇</t>
  </si>
  <si>
    <t>2218127010513</t>
  </si>
  <si>
    <t>王凯</t>
  </si>
  <si>
    <t>2218127011123</t>
  </si>
  <si>
    <t>宋蓉</t>
  </si>
  <si>
    <t>数学教师52</t>
  </si>
  <si>
    <t>2202052</t>
  </si>
  <si>
    <t>2218127010123</t>
  </si>
  <si>
    <t>张燕</t>
  </si>
  <si>
    <t>2218127010510</t>
  </si>
  <si>
    <t>徐琪</t>
  </si>
  <si>
    <t>美术教师53</t>
  </si>
  <si>
    <t>2202053</t>
  </si>
  <si>
    <t>2218127010422</t>
  </si>
  <si>
    <t>邓毅</t>
  </si>
  <si>
    <t>2218127010221</t>
  </si>
  <si>
    <t>黄湉</t>
  </si>
  <si>
    <t>中共甘孜州委群众工作局</t>
  </si>
  <si>
    <t>综合管理56</t>
  </si>
  <si>
    <t>2202056</t>
  </si>
  <si>
    <t>2218127010101</t>
  </si>
  <si>
    <t>杜雯</t>
  </si>
  <si>
    <t>2218127010102</t>
  </si>
  <si>
    <t>胡晓丹</t>
  </si>
  <si>
    <t>2218127010910</t>
  </si>
  <si>
    <t>李婉玉</t>
  </si>
  <si>
    <t>2218127010725</t>
  </si>
  <si>
    <t>四郎志玛</t>
  </si>
  <si>
    <t>2218127010329</t>
  </si>
  <si>
    <t>刘凯丽</t>
  </si>
  <si>
    <t>会计57</t>
  </si>
  <si>
    <t>2202057</t>
  </si>
  <si>
    <t>2218127011011</t>
  </si>
  <si>
    <t>阿珍</t>
  </si>
  <si>
    <t>2218127010501</t>
  </si>
  <si>
    <t>泽仁翁姆</t>
  </si>
  <si>
    <t>甘孜州稻城高海拔天文科学中心</t>
  </si>
  <si>
    <t>综合办公室综合管理58</t>
  </si>
  <si>
    <t>2202058</t>
  </si>
  <si>
    <t>2218127010601</t>
  </si>
  <si>
    <t>曾宪丹</t>
  </si>
  <si>
    <t>综合办公室财务管理59</t>
  </si>
  <si>
    <t>2202059</t>
  </si>
  <si>
    <t>2218127010410</t>
  </si>
  <si>
    <t>杨娜</t>
  </si>
  <si>
    <t>综合办公室财务管理60</t>
  </si>
  <si>
    <t>2202060</t>
  </si>
  <si>
    <t>2218127010416</t>
  </si>
  <si>
    <t>余清娟</t>
  </si>
  <si>
    <t>综合办公室文秘61</t>
  </si>
  <si>
    <t>2202061</t>
  </si>
  <si>
    <t>2218127010527</t>
  </si>
  <si>
    <t>徐倩</t>
  </si>
  <si>
    <t>综合办公室党务工作62</t>
  </si>
  <si>
    <t>2202062</t>
  </si>
  <si>
    <t>2218127010610</t>
  </si>
  <si>
    <t>多吉</t>
  </si>
  <si>
    <t>2218127010715</t>
  </si>
  <si>
    <t>张红彬</t>
  </si>
  <si>
    <t>规划建设科项目管理64</t>
  </si>
  <si>
    <t>2202064</t>
  </si>
  <si>
    <t>2218127010421</t>
  </si>
  <si>
    <t>关文杰</t>
  </si>
  <si>
    <t>协调服务科综合协调65</t>
  </si>
  <si>
    <t>2202065</t>
  </si>
  <si>
    <t>2218127010913</t>
  </si>
  <si>
    <t>是</t>
  </si>
  <si>
    <t>是否考察</t>
  </si>
  <si>
    <t>是</t>
  </si>
  <si>
    <t>甘孜州2022年下半年公开考调州属事业单位工作人员资格复审结果考试总成绩及进入考察人员花名册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</si>
</sst>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8">
    <font>
      <sz val="12"/>
      <name val="宋体"/>
      <family val="0"/>
    </font>
    <font>
      <sz val="11"/>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黑体"/>
      <family val="3"/>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1"/>
      <color theme="1"/>
      <name val="宋体"/>
      <family val="0"/>
    </font>
    <font>
      <sz val="11"/>
      <color theme="1"/>
      <name val="宋体"/>
      <family val="0"/>
    </font>
    <font>
      <sz val="16"/>
      <color theme="1"/>
      <name val="黑体"/>
      <family val="3"/>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4"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14">
    <xf numFmtId="0" fontId="0" fillId="0" borderId="0" xfId="0" applyAlignment="1">
      <alignment vertical="center"/>
    </xf>
    <xf numFmtId="0" fontId="24" fillId="0" borderId="0" xfId="0" applyFont="1" applyFill="1" applyAlignment="1">
      <alignment vertical="center"/>
    </xf>
    <xf numFmtId="0" fontId="24" fillId="0" borderId="0" xfId="0" applyFont="1" applyFill="1" applyAlignment="1">
      <alignment horizontal="center" vertical="center"/>
    </xf>
    <xf numFmtId="0" fontId="44" fillId="0" borderId="9" xfId="40" applyFont="1" applyFill="1" applyBorder="1" applyAlignment="1">
      <alignment horizontal="center" vertical="center" wrapText="1"/>
      <protection/>
    </xf>
    <xf numFmtId="49" fontId="44" fillId="0" borderId="9" xfId="40" applyNumberFormat="1" applyFont="1" applyFill="1" applyBorder="1" applyAlignment="1">
      <alignment horizontal="center" vertical="center" wrapText="1"/>
      <protection/>
    </xf>
    <xf numFmtId="0" fontId="45" fillId="0" borderId="9" xfId="40" applyFont="1" applyFill="1" applyBorder="1" applyAlignment="1">
      <alignment horizontal="center" vertical="center"/>
      <protection/>
    </xf>
    <xf numFmtId="49" fontId="45" fillId="0" borderId="9" xfId="40" applyNumberFormat="1" applyFont="1" applyFill="1" applyBorder="1" applyAlignment="1">
      <alignment horizontal="center" vertical="center"/>
      <protection/>
    </xf>
    <xf numFmtId="176" fontId="45" fillId="0" borderId="9" xfId="40" applyNumberFormat="1" applyFont="1" applyFill="1" applyBorder="1" applyAlignment="1">
      <alignment horizontal="center" vertical="center"/>
      <protection/>
    </xf>
    <xf numFmtId="177" fontId="45" fillId="0" borderId="9" xfId="40" applyNumberFormat="1" applyFont="1" applyFill="1" applyBorder="1" applyAlignment="1">
      <alignment horizontal="center" vertical="center"/>
      <protection/>
    </xf>
    <xf numFmtId="0" fontId="24" fillId="0" borderId="9" xfId="0" applyFont="1" applyFill="1" applyBorder="1" applyAlignment="1">
      <alignment horizontal="center" vertical="center"/>
    </xf>
    <xf numFmtId="0" fontId="24" fillId="0" borderId="9" xfId="0" applyFont="1" applyFill="1" applyBorder="1" applyAlignment="1">
      <alignment horizontal="center" vertical="center"/>
    </xf>
    <xf numFmtId="0" fontId="46" fillId="0" borderId="10" xfId="0" applyFont="1" applyFill="1" applyBorder="1" applyAlignment="1">
      <alignment horizontal="center" vertical="center" wrapText="1"/>
    </xf>
    <xf numFmtId="0" fontId="24" fillId="0" borderId="9" xfId="0" applyFont="1" applyFill="1" applyBorder="1" applyAlignment="1">
      <alignment horizontal="center" vertical="center"/>
    </xf>
    <xf numFmtId="0" fontId="47" fillId="0" borderId="9" xfId="40" applyFont="1" applyFill="1" applyBorder="1" applyAlignment="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0"/>
  <sheetViews>
    <sheetView tabSelected="1" view="pageBreakPreview" zoomScaleSheetLayoutView="100" workbookViewId="0" topLeftCell="A142">
      <selection activeCell="N5" sqref="N5"/>
    </sheetView>
  </sheetViews>
  <sheetFormatPr defaultColWidth="9.00390625" defaultRowHeight="14.25"/>
  <cols>
    <col min="1" max="1" width="9.00390625" style="1" customWidth="1"/>
    <col min="2" max="2" width="25.00390625" style="1" customWidth="1"/>
    <col min="3" max="3" width="16.625" style="1" customWidth="1"/>
    <col min="4" max="4" width="9.75390625" style="1" bestFit="1" customWidth="1"/>
    <col min="5" max="5" width="15.00390625" style="1" bestFit="1" customWidth="1"/>
    <col min="6" max="6" width="9.00390625" style="1" customWidth="1"/>
    <col min="7" max="7" width="5.75390625" style="1" customWidth="1"/>
    <col min="8" max="8" width="7.75390625" style="2" customWidth="1"/>
    <col min="9" max="9" width="9.50390625" style="2" customWidth="1"/>
    <col min="10" max="10" width="12.75390625" style="2" customWidth="1"/>
    <col min="11" max="11" width="6.875" style="2" customWidth="1"/>
    <col min="12" max="12" width="5.625" style="2" customWidth="1"/>
    <col min="13" max="16384" width="9.00390625" style="1" customWidth="1"/>
  </cols>
  <sheetData>
    <row r="1" ht="13.5">
      <c r="A1" s="1" t="s">
        <v>0</v>
      </c>
    </row>
    <row r="2" spans="1:12" ht="25.5" customHeight="1">
      <c r="A2" s="11" t="s">
        <v>445</v>
      </c>
      <c r="B2" s="11"/>
      <c r="C2" s="11"/>
      <c r="D2" s="11"/>
      <c r="E2" s="11"/>
      <c r="F2" s="11"/>
      <c r="G2" s="11"/>
      <c r="H2" s="11"/>
      <c r="I2" s="11"/>
      <c r="J2" s="11"/>
      <c r="K2" s="11"/>
      <c r="L2" s="11"/>
    </row>
    <row r="3" spans="1:12" ht="27" customHeight="1">
      <c r="A3" s="3" t="s">
        <v>1</v>
      </c>
      <c r="B3" s="3" t="s">
        <v>2</v>
      </c>
      <c r="C3" s="3" t="s">
        <v>3</v>
      </c>
      <c r="D3" s="3" t="s">
        <v>4</v>
      </c>
      <c r="E3" s="4" t="s">
        <v>5</v>
      </c>
      <c r="F3" s="3" t="s">
        <v>6</v>
      </c>
      <c r="G3" s="3" t="s">
        <v>7</v>
      </c>
      <c r="H3" s="3" t="s">
        <v>8</v>
      </c>
      <c r="I3" s="3" t="s">
        <v>9</v>
      </c>
      <c r="J3" s="3" t="s">
        <v>10</v>
      </c>
      <c r="K3" s="3" t="s">
        <v>11</v>
      </c>
      <c r="L3" s="3" t="s">
        <v>443</v>
      </c>
    </row>
    <row r="4" spans="1:12" ht="13.5" customHeight="1">
      <c r="A4" s="5" t="s">
        <v>12</v>
      </c>
      <c r="B4" s="5" t="s">
        <v>13</v>
      </c>
      <c r="C4" s="5" t="s">
        <v>14</v>
      </c>
      <c r="D4" s="5" t="s">
        <v>15</v>
      </c>
      <c r="E4" s="6" t="s">
        <v>16</v>
      </c>
      <c r="F4" s="7">
        <v>75.4</v>
      </c>
      <c r="G4" s="8">
        <f aca="true" t="shared" si="0" ref="G4:G35">SUMPRODUCT((D$1:D$65536=D4)*(F$1:F$65536&gt;F4))+1</f>
        <v>3</v>
      </c>
      <c r="H4" s="9" t="s">
        <v>17</v>
      </c>
      <c r="I4" s="10">
        <v>83.97</v>
      </c>
      <c r="J4" s="10">
        <f>F4*0.5+I4*0.5</f>
        <v>79.685</v>
      </c>
      <c r="K4" s="10">
        <f>SUMPRODUCT((C:C=C4)*(J:J&gt;J4))+1</f>
        <v>1</v>
      </c>
      <c r="L4" s="10" t="s">
        <v>442</v>
      </c>
    </row>
    <row r="5" spans="1:12" ht="13.5">
      <c r="A5" s="5" t="s">
        <v>18</v>
      </c>
      <c r="B5" s="5" t="s">
        <v>13</v>
      </c>
      <c r="C5" s="5" t="s">
        <v>14</v>
      </c>
      <c r="D5" s="5" t="s">
        <v>15</v>
      </c>
      <c r="E5" s="6" t="s">
        <v>19</v>
      </c>
      <c r="F5" s="7">
        <v>77.4</v>
      </c>
      <c r="G5" s="8">
        <f t="shared" si="0"/>
        <v>1</v>
      </c>
      <c r="H5" s="9" t="s">
        <v>17</v>
      </c>
      <c r="I5" s="10">
        <v>81.57</v>
      </c>
      <c r="J5" s="10">
        <f>F5*0.5+I5*0.5</f>
        <v>79.485</v>
      </c>
      <c r="K5" s="10">
        <f>SUMPRODUCT((C:C=C5)*(J:J&gt;J5))+1</f>
        <v>2</v>
      </c>
      <c r="L5" s="10"/>
    </row>
    <row r="6" spans="1:12" ht="13.5">
      <c r="A6" s="5" t="s">
        <v>20</v>
      </c>
      <c r="B6" s="5" t="s">
        <v>13</v>
      </c>
      <c r="C6" s="5" t="s">
        <v>14</v>
      </c>
      <c r="D6" s="5" t="s">
        <v>15</v>
      </c>
      <c r="E6" s="6" t="s">
        <v>21</v>
      </c>
      <c r="F6" s="7">
        <v>76.6</v>
      </c>
      <c r="G6" s="8">
        <f t="shared" si="0"/>
        <v>2</v>
      </c>
      <c r="H6" s="12" t="s">
        <v>22</v>
      </c>
      <c r="I6" s="10"/>
      <c r="J6" s="10"/>
      <c r="K6" s="10"/>
      <c r="L6" s="10"/>
    </row>
    <row r="7" spans="1:12" ht="13.5">
      <c r="A7" s="5" t="s">
        <v>23</v>
      </c>
      <c r="B7" s="5" t="s">
        <v>13</v>
      </c>
      <c r="C7" s="5" t="s">
        <v>24</v>
      </c>
      <c r="D7" s="5" t="s">
        <v>25</v>
      </c>
      <c r="E7" s="6" t="s">
        <v>26</v>
      </c>
      <c r="F7" s="7">
        <v>78.8</v>
      </c>
      <c r="G7" s="8">
        <f t="shared" si="0"/>
        <v>1</v>
      </c>
      <c r="H7" s="12" t="s">
        <v>17</v>
      </c>
      <c r="I7" s="10">
        <v>84.77</v>
      </c>
      <c r="J7" s="10">
        <f>F7*0.5+I7*0.5</f>
        <v>81.785</v>
      </c>
      <c r="K7" s="10">
        <f>SUMPRODUCT((C:C=C7)*(J:J&gt;J7))+1</f>
        <v>1</v>
      </c>
      <c r="L7" s="10" t="s">
        <v>442</v>
      </c>
    </row>
    <row r="8" spans="1:12" ht="13.5">
      <c r="A8" s="5" t="s">
        <v>27</v>
      </c>
      <c r="B8" s="5" t="s">
        <v>13</v>
      </c>
      <c r="C8" s="5" t="s">
        <v>24</v>
      </c>
      <c r="D8" s="5" t="s">
        <v>25</v>
      </c>
      <c r="E8" s="6" t="s">
        <v>28</v>
      </c>
      <c r="F8" s="7">
        <v>76.2</v>
      </c>
      <c r="G8" s="8">
        <f t="shared" si="0"/>
        <v>2</v>
      </c>
      <c r="H8" s="12" t="s">
        <v>17</v>
      </c>
      <c r="I8" s="10">
        <v>83.17</v>
      </c>
      <c r="J8" s="10">
        <f>F8*0.5+I8*0.5</f>
        <v>79.685</v>
      </c>
      <c r="K8" s="10">
        <f>SUMPRODUCT((C:C=C8)*(J:J&gt;J8))+1</f>
        <v>2</v>
      </c>
      <c r="L8" s="10"/>
    </row>
    <row r="9" spans="1:12" ht="13.5">
      <c r="A9" s="5" t="s">
        <v>29</v>
      </c>
      <c r="B9" s="5" t="s">
        <v>13</v>
      </c>
      <c r="C9" s="5" t="s">
        <v>24</v>
      </c>
      <c r="D9" s="5" t="s">
        <v>25</v>
      </c>
      <c r="E9" s="6" t="s">
        <v>30</v>
      </c>
      <c r="F9" s="7">
        <v>70.8</v>
      </c>
      <c r="G9" s="8">
        <f t="shared" si="0"/>
        <v>3</v>
      </c>
      <c r="H9" s="12" t="s">
        <v>22</v>
      </c>
      <c r="I9" s="10"/>
      <c r="J9" s="10"/>
      <c r="K9" s="10"/>
      <c r="L9" s="10"/>
    </row>
    <row r="10" spans="1:12" ht="13.5">
      <c r="A10" s="5" t="s">
        <v>31</v>
      </c>
      <c r="B10" s="5" t="s">
        <v>32</v>
      </c>
      <c r="C10" s="5" t="s">
        <v>33</v>
      </c>
      <c r="D10" s="5" t="s">
        <v>34</v>
      </c>
      <c r="E10" s="6" t="s">
        <v>35</v>
      </c>
      <c r="F10" s="7">
        <v>75.4</v>
      </c>
      <c r="G10" s="8">
        <f t="shared" si="0"/>
        <v>1</v>
      </c>
      <c r="H10" s="12" t="s">
        <v>17</v>
      </c>
      <c r="I10" s="10">
        <v>85.56</v>
      </c>
      <c r="J10" s="10">
        <f>F10*0.5+I10*0.5</f>
        <v>80.48</v>
      </c>
      <c r="K10" s="10">
        <f>SUMPRODUCT((C:C=C10)*(J:J&gt;J10))+1</f>
        <v>1</v>
      </c>
      <c r="L10" s="10" t="s">
        <v>442</v>
      </c>
    </row>
    <row r="11" spans="1:12" ht="13.5">
      <c r="A11" s="5" t="s">
        <v>36</v>
      </c>
      <c r="B11" s="5" t="s">
        <v>32</v>
      </c>
      <c r="C11" s="5" t="s">
        <v>33</v>
      </c>
      <c r="D11" s="5" t="s">
        <v>34</v>
      </c>
      <c r="E11" s="6" t="s">
        <v>37</v>
      </c>
      <c r="F11" s="7">
        <v>73.6</v>
      </c>
      <c r="G11" s="8">
        <f t="shared" si="0"/>
        <v>2</v>
      </c>
      <c r="H11" s="12" t="s">
        <v>17</v>
      </c>
      <c r="I11" s="10">
        <v>83.4</v>
      </c>
      <c r="J11" s="10">
        <f>F11*0.5+I11*0.5</f>
        <v>78.5</v>
      </c>
      <c r="K11" s="10">
        <f>SUMPRODUCT((C:C=C11)*(J:J&gt;J11))+1</f>
        <v>2</v>
      </c>
      <c r="L11" s="10"/>
    </row>
    <row r="12" spans="1:12" ht="13.5">
      <c r="A12" s="5" t="s">
        <v>38</v>
      </c>
      <c r="B12" s="5" t="s">
        <v>32</v>
      </c>
      <c r="C12" s="5" t="s">
        <v>33</v>
      </c>
      <c r="D12" s="5" t="s">
        <v>34</v>
      </c>
      <c r="E12" s="6" t="s">
        <v>39</v>
      </c>
      <c r="F12" s="7">
        <v>66.6</v>
      </c>
      <c r="G12" s="8">
        <f t="shared" si="0"/>
        <v>4</v>
      </c>
      <c r="H12" s="12" t="s">
        <v>17</v>
      </c>
      <c r="I12" s="10">
        <v>81.66</v>
      </c>
      <c r="J12" s="10">
        <f>F12*0.5+I12*0.5</f>
        <v>74.13</v>
      </c>
      <c r="K12" s="10">
        <f>SUMPRODUCT((C:C=C12)*(J:J&gt;J12))+1</f>
        <v>3</v>
      </c>
      <c r="L12" s="10"/>
    </row>
    <row r="13" spans="1:12" ht="13.5">
      <c r="A13" s="5" t="s">
        <v>40</v>
      </c>
      <c r="B13" s="5" t="s">
        <v>32</v>
      </c>
      <c r="C13" s="5" t="s">
        <v>33</v>
      </c>
      <c r="D13" s="5" t="s">
        <v>34</v>
      </c>
      <c r="E13" s="6" t="s">
        <v>41</v>
      </c>
      <c r="F13" s="7">
        <v>71.4</v>
      </c>
      <c r="G13" s="8">
        <f t="shared" si="0"/>
        <v>3</v>
      </c>
      <c r="H13" s="12" t="s">
        <v>22</v>
      </c>
      <c r="I13" s="10"/>
      <c r="J13" s="10"/>
      <c r="K13" s="10"/>
      <c r="L13" s="10"/>
    </row>
    <row r="14" spans="1:12" ht="13.5">
      <c r="A14" s="5" t="s">
        <v>42</v>
      </c>
      <c r="B14" s="5" t="s">
        <v>32</v>
      </c>
      <c r="C14" s="5" t="s">
        <v>33</v>
      </c>
      <c r="D14" s="5" t="s">
        <v>34</v>
      </c>
      <c r="E14" s="6" t="s">
        <v>43</v>
      </c>
      <c r="F14" s="7">
        <v>65</v>
      </c>
      <c r="G14" s="8">
        <f t="shared" si="0"/>
        <v>5</v>
      </c>
      <c r="H14" s="12" t="s">
        <v>22</v>
      </c>
      <c r="I14" s="10"/>
      <c r="J14" s="10"/>
      <c r="K14" s="10"/>
      <c r="L14" s="10"/>
    </row>
    <row r="15" spans="1:12" ht="13.5">
      <c r="A15" s="5" t="s">
        <v>44</v>
      </c>
      <c r="B15" s="13" t="s">
        <v>45</v>
      </c>
      <c r="C15" s="5" t="s">
        <v>46</v>
      </c>
      <c r="D15" s="5" t="s">
        <v>47</v>
      </c>
      <c r="E15" s="6" t="s">
        <v>48</v>
      </c>
      <c r="F15" s="7">
        <v>75.2</v>
      </c>
      <c r="G15" s="8">
        <f t="shared" si="0"/>
        <v>1</v>
      </c>
      <c r="H15" s="12" t="s">
        <v>17</v>
      </c>
      <c r="I15" s="10">
        <v>88</v>
      </c>
      <c r="J15" s="10">
        <f aca="true" t="shared" si="1" ref="J15:J20">F15*0.5+I15*0.5</f>
        <v>81.6</v>
      </c>
      <c r="K15" s="10">
        <f aca="true" t="shared" si="2" ref="K15:K20">SUMPRODUCT((C$1:C$65536=C15)*(J$1:J$65536&gt;J15))+1</f>
        <v>1</v>
      </c>
      <c r="L15" s="10" t="s">
        <v>444</v>
      </c>
    </row>
    <row r="16" spans="1:12" ht="13.5">
      <c r="A16" s="5" t="s">
        <v>49</v>
      </c>
      <c r="B16" s="5" t="s">
        <v>50</v>
      </c>
      <c r="C16" s="5" t="s">
        <v>51</v>
      </c>
      <c r="D16" s="5" t="s">
        <v>52</v>
      </c>
      <c r="E16" s="6" t="s">
        <v>53</v>
      </c>
      <c r="F16" s="7">
        <v>81.4</v>
      </c>
      <c r="G16" s="8">
        <f t="shared" si="0"/>
        <v>1</v>
      </c>
      <c r="H16" s="12" t="s">
        <v>17</v>
      </c>
      <c r="I16" s="10">
        <v>84.02</v>
      </c>
      <c r="J16" s="10">
        <f t="shared" si="1"/>
        <v>82.71000000000001</v>
      </c>
      <c r="K16" s="10">
        <f t="shared" si="2"/>
        <v>1</v>
      </c>
      <c r="L16" s="10" t="s">
        <v>442</v>
      </c>
    </row>
    <row r="17" spans="1:12" ht="13.5">
      <c r="A17" s="5" t="s">
        <v>54</v>
      </c>
      <c r="B17" s="5" t="s">
        <v>50</v>
      </c>
      <c r="C17" s="5" t="s">
        <v>51</v>
      </c>
      <c r="D17" s="5" t="s">
        <v>52</v>
      </c>
      <c r="E17" s="6" t="s">
        <v>55</v>
      </c>
      <c r="F17" s="7">
        <v>77</v>
      </c>
      <c r="G17" s="8">
        <f t="shared" si="0"/>
        <v>2</v>
      </c>
      <c r="H17" s="12" t="s">
        <v>17</v>
      </c>
      <c r="I17" s="10">
        <v>82.86</v>
      </c>
      <c r="J17" s="10">
        <f t="shared" si="1"/>
        <v>79.93</v>
      </c>
      <c r="K17" s="10">
        <f t="shared" si="2"/>
        <v>2</v>
      </c>
      <c r="L17" s="10" t="s">
        <v>442</v>
      </c>
    </row>
    <row r="18" spans="1:12" ht="13.5">
      <c r="A18" s="5" t="s">
        <v>56</v>
      </c>
      <c r="B18" s="5" t="s">
        <v>50</v>
      </c>
      <c r="C18" s="5" t="s">
        <v>51</v>
      </c>
      <c r="D18" s="5" t="s">
        <v>52</v>
      </c>
      <c r="E18" s="6" t="s">
        <v>57</v>
      </c>
      <c r="F18" s="7">
        <v>72.4</v>
      </c>
      <c r="G18" s="8">
        <f t="shared" si="0"/>
        <v>3</v>
      </c>
      <c r="H18" s="12" t="s">
        <v>17</v>
      </c>
      <c r="I18" s="10">
        <v>85.3</v>
      </c>
      <c r="J18" s="10">
        <f t="shared" si="1"/>
        <v>78.85</v>
      </c>
      <c r="K18" s="10">
        <f t="shared" si="2"/>
        <v>3</v>
      </c>
      <c r="L18" s="10"/>
    </row>
    <row r="19" spans="1:12" ht="13.5">
      <c r="A19" s="5" t="s">
        <v>58</v>
      </c>
      <c r="B19" s="5" t="s">
        <v>50</v>
      </c>
      <c r="C19" s="5" t="s">
        <v>51</v>
      </c>
      <c r="D19" s="5" t="s">
        <v>52</v>
      </c>
      <c r="E19" s="6" t="s">
        <v>59</v>
      </c>
      <c r="F19" s="7">
        <v>71.4</v>
      </c>
      <c r="G19" s="8">
        <f t="shared" si="0"/>
        <v>4</v>
      </c>
      <c r="H19" s="12" t="s">
        <v>17</v>
      </c>
      <c r="I19" s="10">
        <v>83.16</v>
      </c>
      <c r="J19" s="10">
        <f t="shared" si="1"/>
        <v>77.28</v>
      </c>
      <c r="K19" s="10">
        <f t="shared" si="2"/>
        <v>4</v>
      </c>
      <c r="L19" s="10"/>
    </row>
    <row r="20" spans="1:12" ht="13.5">
      <c r="A20" s="5" t="s">
        <v>60</v>
      </c>
      <c r="B20" s="5" t="s">
        <v>50</v>
      </c>
      <c r="C20" s="5" t="s">
        <v>51</v>
      </c>
      <c r="D20" s="5" t="s">
        <v>52</v>
      </c>
      <c r="E20" s="6" t="s">
        <v>61</v>
      </c>
      <c r="F20" s="7">
        <v>68.2</v>
      </c>
      <c r="G20" s="8">
        <f t="shared" si="0"/>
        <v>5</v>
      </c>
      <c r="H20" s="12" t="s">
        <v>17</v>
      </c>
      <c r="I20" s="10">
        <v>81.92</v>
      </c>
      <c r="J20" s="10">
        <f t="shared" si="1"/>
        <v>75.06</v>
      </c>
      <c r="K20" s="10">
        <f t="shared" si="2"/>
        <v>5</v>
      </c>
      <c r="L20" s="10"/>
    </row>
    <row r="21" spans="1:12" ht="13.5">
      <c r="A21" s="5" t="s">
        <v>62</v>
      </c>
      <c r="B21" s="5" t="s">
        <v>50</v>
      </c>
      <c r="C21" s="5" t="s">
        <v>51</v>
      </c>
      <c r="D21" s="5" t="s">
        <v>52</v>
      </c>
      <c r="E21" s="6" t="s">
        <v>63</v>
      </c>
      <c r="F21" s="7">
        <v>66.8</v>
      </c>
      <c r="G21" s="8">
        <f t="shared" si="0"/>
        <v>6</v>
      </c>
      <c r="H21" s="12" t="s">
        <v>22</v>
      </c>
      <c r="I21" s="10"/>
      <c r="J21" s="10"/>
      <c r="K21" s="10"/>
      <c r="L21" s="10"/>
    </row>
    <row r="22" spans="1:12" ht="13.5">
      <c r="A22" s="5" t="s">
        <v>64</v>
      </c>
      <c r="B22" s="5" t="s">
        <v>50</v>
      </c>
      <c r="C22" s="5" t="s">
        <v>51</v>
      </c>
      <c r="D22" s="5" t="s">
        <v>52</v>
      </c>
      <c r="E22" s="6" t="s">
        <v>65</v>
      </c>
      <c r="F22" s="7">
        <v>66.4</v>
      </c>
      <c r="G22" s="8">
        <f t="shared" si="0"/>
        <v>7</v>
      </c>
      <c r="H22" s="12" t="s">
        <v>22</v>
      </c>
      <c r="I22" s="10"/>
      <c r="J22" s="10"/>
      <c r="K22" s="10"/>
      <c r="L22" s="10"/>
    </row>
    <row r="23" spans="1:12" ht="13.5">
      <c r="A23" s="5" t="s">
        <v>66</v>
      </c>
      <c r="B23" s="5" t="s">
        <v>50</v>
      </c>
      <c r="C23" s="5" t="s">
        <v>51</v>
      </c>
      <c r="D23" s="5" t="s">
        <v>52</v>
      </c>
      <c r="E23" s="6" t="s">
        <v>67</v>
      </c>
      <c r="F23" s="7">
        <v>65.4</v>
      </c>
      <c r="G23" s="8">
        <f t="shared" si="0"/>
        <v>8</v>
      </c>
      <c r="H23" s="12" t="s">
        <v>22</v>
      </c>
      <c r="I23" s="10"/>
      <c r="J23" s="10"/>
      <c r="K23" s="10"/>
      <c r="L23" s="10"/>
    </row>
    <row r="24" spans="1:12" ht="13.5">
      <c r="A24" s="5" t="s">
        <v>68</v>
      </c>
      <c r="B24" s="5" t="s">
        <v>50</v>
      </c>
      <c r="C24" s="5" t="s">
        <v>51</v>
      </c>
      <c r="D24" s="5" t="s">
        <v>52</v>
      </c>
      <c r="E24" s="6" t="s">
        <v>69</v>
      </c>
      <c r="F24" s="7">
        <v>63.2</v>
      </c>
      <c r="G24" s="8">
        <f t="shared" si="0"/>
        <v>9</v>
      </c>
      <c r="H24" s="12" t="s">
        <v>22</v>
      </c>
      <c r="I24" s="10"/>
      <c r="J24" s="10"/>
      <c r="K24" s="10"/>
      <c r="L24" s="10"/>
    </row>
    <row r="25" spans="1:12" ht="13.5">
      <c r="A25" s="5" t="s">
        <v>70</v>
      </c>
      <c r="B25" s="5" t="s">
        <v>50</v>
      </c>
      <c r="C25" s="5" t="s">
        <v>51</v>
      </c>
      <c r="D25" s="5" t="s">
        <v>52</v>
      </c>
      <c r="E25" s="6" t="s">
        <v>71</v>
      </c>
      <c r="F25" s="7">
        <v>59.8</v>
      </c>
      <c r="G25" s="8">
        <f t="shared" si="0"/>
        <v>10</v>
      </c>
      <c r="H25" s="12" t="s">
        <v>22</v>
      </c>
      <c r="I25" s="10"/>
      <c r="J25" s="10"/>
      <c r="K25" s="10"/>
      <c r="L25" s="10"/>
    </row>
    <row r="26" spans="1:12" ht="13.5">
      <c r="A26" s="5" t="s">
        <v>72</v>
      </c>
      <c r="B26" s="5" t="s">
        <v>73</v>
      </c>
      <c r="C26" s="5" t="s">
        <v>74</v>
      </c>
      <c r="D26" s="5" t="s">
        <v>75</v>
      </c>
      <c r="E26" s="6" t="s">
        <v>76</v>
      </c>
      <c r="F26" s="7">
        <v>72.4</v>
      </c>
      <c r="G26" s="8">
        <f t="shared" si="0"/>
        <v>1</v>
      </c>
      <c r="H26" s="12" t="s">
        <v>17</v>
      </c>
      <c r="I26" s="10">
        <v>82.57</v>
      </c>
      <c r="J26" s="10">
        <f>F26*0.5+I26*0.5</f>
        <v>77.485</v>
      </c>
      <c r="K26" s="10">
        <f>SUMPRODUCT((C:C=C26)*(J:J&gt;J26))+1</f>
        <v>1</v>
      </c>
      <c r="L26" s="10" t="s">
        <v>442</v>
      </c>
    </row>
    <row r="27" spans="1:12" ht="13.5">
      <c r="A27" s="5" t="s">
        <v>77</v>
      </c>
      <c r="B27" s="5" t="s">
        <v>73</v>
      </c>
      <c r="C27" s="5" t="s">
        <v>78</v>
      </c>
      <c r="D27" s="5" t="s">
        <v>79</v>
      </c>
      <c r="E27" s="6" t="s">
        <v>80</v>
      </c>
      <c r="F27" s="7">
        <v>76.2</v>
      </c>
      <c r="G27" s="8">
        <f t="shared" si="0"/>
        <v>1</v>
      </c>
      <c r="H27" s="12" t="s">
        <v>17</v>
      </c>
      <c r="I27" s="10">
        <v>82.8</v>
      </c>
      <c r="J27" s="10">
        <f>F27*0.5+I27*0.5</f>
        <v>79.5</v>
      </c>
      <c r="K27" s="10">
        <f>SUMPRODUCT((C:C=C27)*(J:J&gt;J27))+1</f>
        <v>1</v>
      </c>
      <c r="L27" s="10" t="s">
        <v>442</v>
      </c>
    </row>
    <row r="28" spans="1:12" ht="13.5">
      <c r="A28" s="5" t="s">
        <v>81</v>
      </c>
      <c r="B28" s="5" t="s">
        <v>73</v>
      </c>
      <c r="C28" s="5" t="s">
        <v>78</v>
      </c>
      <c r="D28" s="5" t="s">
        <v>79</v>
      </c>
      <c r="E28" s="6" t="s">
        <v>82</v>
      </c>
      <c r="F28" s="7">
        <v>70.2</v>
      </c>
      <c r="G28" s="8">
        <f t="shared" si="0"/>
        <v>2</v>
      </c>
      <c r="H28" s="12" t="s">
        <v>22</v>
      </c>
      <c r="I28" s="10"/>
      <c r="J28" s="10"/>
      <c r="K28" s="10"/>
      <c r="L28" s="10"/>
    </row>
    <row r="29" spans="1:12" ht="13.5">
      <c r="A29" s="5" t="s">
        <v>83</v>
      </c>
      <c r="B29" s="5" t="s">
        <v>73</v>
      </c>
      <c r="C29" s="5" t="s">
        <v>78</v>
      </c>
      <c r="D29" s="5" t="s">
        <v>79</v>
      </c>
      <c r="E29" s="6" t="s">
        <v>84</v>
      </c>
      <c r="F29" s="7">
        <v>70</v>
      </c>
      <c r="G29" s="8">
        <f t="shared" si="0"/>
        <v>3</v>
      </c>
      <c r="H29" s="12" t="s">
        <v>22</v>
      </c>
      <c r="I29" s="10"/>
      <c r="J29" s="10"/>
      <c r="K29" s="10"/>
      <c r="L29" s="10"/>
    </row>
    <row r="30" spans="1:12" ht="13.5">
      <c r="A30" s="5" t="s">
        <v>85</v>
      </c>
      <c r="B30" s="5" t="s">
        <v>73</v>
      </c>
      <c r="C30" s="5" t="s">
        <v>78</v>
      </c>
      <c r="D30" s="5" t="s">
        <v>79</v>
      </c>
      <c r="E30" s="6" t="s">
        <v>86</v>
      </c>
      <c r="F30" s="7">
        <v>68.2</v>
      </c>
      <c r="G30" s="8">
        <f t="shared" si="0"/>
        <v>4</v>
      </c>
      <c r="H30" s="12" t="s">
        <v>22</v>
      </c>
      <c r="I30" s="10"/>
      <c r="J30" s="10"/>
      <c r="K30" s="10"/>
      <c r="L30" s="10"/>
    </row>
    <row r="31" spans="1:12" ht="13.5">
      <c r="A31" s="5" t="s">
        <v>87</v>
      </c>
      <c r="B31" s="5" t="s">
        <v>73</v>
      </c>
      <c r="C31" s="5" t="s">
        <v>78</v>
      </c>
      <c r="D31" s="5" t="s">
        <v>79</v>
      </c>
      <c r="E31" s="6" t="s">
        <v>88</v>
      </c>
      <c r="F31" s="7">
        <v>65.8</v>
      </c>
      <c r="G31" s="8">
        <f t="shared" si="0"/>
        <v>5</v>
      </c>
      <c r="H31" s="12" t="s">
        <v>22</v>
      </c>
      <c r="I31" s="10"/>
      <c r="J31" s="10"/>
      <c r="K31" s="10"/>
      <c r="L31" s="10"/>
    </row>
    <row r="32" spans="1:12" ht="13.5">
      <c r="A32" s="5" t="s">
        <v>89</v>
      </c>
      <c r="B32" s="5" t="s">
        <v>90</v>
      </c>
      <c r="C32" s="5" t="s">
        <v>91</v>
      </c>
      <c r="D32" s="5" t="s">
        <v>92</v>
      </c>
      <c r="E32" s="6" t="s">
        <v>93</v>
      </c>
      <c r="F32" s="7">
        <v>77.8</v>
      </c>
      <c r="G32" s="8">
        <f t="shared" si="0"/>
        <v>1</v>
      </c>
      <c r="H32" s="12" t="s">
        <v>17</v>
      </c>
      <c r="I32" s="10">
        <v>83.3</v>
      </c>
      <c r="J32" s="10">
        <f>F32*0.5+I32*0.5</f>
        <v>80.55</v>
      </c>
      <c r="K32" s="10">
        <f>SUMPRODUCT((C:C=C32)*(J:J&gt;J32))+1</f>
        <v>1</v>
      </c>
      <c r="L32" s="10" t="s">
        <v>442</v>
      </c>
    </row>
    <row r="33" spans="1:12" ht="13.5">
      <c r="A33" s="5" t="s">
        <v>94</v>
      </c>
      <c r="B33" s="5" t="s">
        <v>90</v>
      </c>
      <c r="C33" s="5" t="s">
        <v>91</v>
      </c>
      <c r="D33" s="5" t="s">
        <v>92</v>
      </c>
      <c r="E33" s="6" t="s">
        <v>95</v>
      </c>
      <c r="F33" s="7">
        <v>77.8</v>
      </c>
      <c r="G33" s="8">
        <f t="shared" si="0"/>
        <v>1</v>
      </c>
      <c r="H33" s="12" t="s">
        <v>17</v>
      </c>
      <c r="I33" s="10">
        <v>82.5</v>
      </c>
      <c r="J33" s="10">
        <f>F33*0.5+I33*0.5</f>
        <v>80.15</v>
      </c>
      <c r="K33" s="10">
        <f>SUMPRODUCT((C:C=C33)*(J:J&gt;J33))+1</f>
        <v>2</v>
      </c>
      <c r="L33" s="10" t="s">
        <v>442</v>
      </c>
    </row>
    <row r="34" spans="1:12" ht="13.5">
      <c r="A34" s="5" t="s">
        <v>96</v>
      </c>
      <c r="B34" s="5" t="s">
        <v>90</v>
      </c>
      <c r="C34" s="5" t="s">
        <v>91</v>
      </c>
      <c r="D34" s="5" t="s">
        <v>92</v>
      </c>
      <c r="E34" s="6" t="s">
        <v>97</v>
      </c>
      <c r="F34" s="7">
        <v>70.8</v>
      </c>
      <c r="G34" s="8">
        <f t="shared" si="0"/>
        <v>5</v>
      </c>
      <c r="H34" s="12" t="s">
        <v>17</v>
      </c>
      <c r="I34" s="10">
        <v>84.66</v>
      </c>
      <c r="J34" s="10">
        <f>F34*0.5+I34*0.5</f>
        <v>77.72999999999999</v>
      </c>
      <c r="K34" s="10">
        <f>SUMPRODUCT((C:C=C34)*(J:J&gt;J34))+1</f>
        <v>3</v>
      </c>
      <c r="L34" s="10" t="s">
        <v>442</v>
      </c>
    </row>
    <row r="35" spans="1:12" ht="13.5">
      <c r="A35" s="5" t="s">
        <v>98</v>
      </c>
      <c r="B35" s="5" t="s">
        <v>90</v>
      </c>
      <c r="C35" s="5" t="s">
        <v>91</v>
      </c>
      <c r="D35" s="5" t="s">
        <v>92</v>
      </c>
      <c r="E35" s="6" t="s">
        <v>99</v>
      </c>
      <c r="F35" s="7">
        <v>72.8</v>
      </c>
      <c r="G35" s="8">
        <f t="shared" si="0"/>
        <v>4</v>
      </c>
      <c r="H35" s="12" t="s">
        <v>17</v>
      </c>
      <c r="I35" s="10">
        <v>77.7</v>
      </c>
      <c r="J35" s="10">
        <f>F35*0.5+I35*0.5</f>
        <v>75.25</v>
      </c>
      <c r="K35" s="10">
        <f>SUMPRODUCT((C:C=C35)*(J:J&gt;J35))+1</f>
        <v>4</v>
      </c>
      <c r="L35" s="10"/>
    </row>
    <row r="36" spans="1:12" ht="13.5">
      <c r="A36" s="5" t="s">
        <v>100</v>
      </c>
      <c r="B36" s="5" t="s">
        <v>90</v>
      </c>
      <c r="C36" s="5" t="s">
        <v>91</v>
      </c>
      <c r="D36" s="5" t="s">
        <v>92</v>
      </c>
      <c r="E36" s="6" t="s">
        <v>101</v>
      </c>
      <c r="F36" s="7">
        <v>74</v>
      </c>
      <c r="G36" s="8">
        <f aca="true" t="shared" si="3" ref="G36:G67">SUMPRODUCT((D$1:D$65536=D36)*(F$1:F$65536&gt;F36))+1</f>
        <v>3</v>
      </c>
      <c r="H36" s="12" t="s">
        <v>22</v>
      </c>
      <c r="I36" s="10"/>
      <c r="J36" s="10"/>
      <c r="K36" s="10"/>
      <c r="L36" s="10"/>
    </row>
    <row r="37" spans="1:12" ht="13.5">
      <c r="A37" s="5" t="s">
        <v>102</v>
      </c>
      <c r="B37" s="5" t="s">
        <v>90</v>
      </c>
      <c r="C37" s="5" t="s">
        <v>91</v>
      </c>
      <c r="D37" s="5" t="s">
        <v>92</v>
      </c>
      <c r="E37" s="6" t="s">
        <v>103</v>
      </c>
      <c r="F37" s="7">
        <v>70.8</v>
      </c>
      <c r="G37" s="8">
        <f t="shared" si="3"/>
        <v>5</v>
      </c>
      <c r="H37" s="12" t="s">
        <v>22</v>
      </c>
      <c r="I37" s="10"/>
      <c r="J37" s="10"/>
      <c r="K37" s="10"/>
      <c r="L37" s="10"/>
    </row>
    <row r="38" spans="1:12" ht="13.5">
      <c r="A38" s="5" t="s">
        <v>104</v>
      </c>
      <c r="B38" s="5" t="s">
        <v>90</v>
      </c>
      <c r="C38" s="5" t="s">
        <v>91</v>
      </c>
      <c r="D38" s="5" t="s">
        <v>92</v>
      </c>
      <c r="E38" s="6" t="s">
        <v>105</v>
      </c>
      <c r="F38" s="7">
        <v>70.6</v>
      </c>
      <c r="G38" s="8">
        <f t="shared" si="3"/>
        <v>7</v>
      </c>
      <c r="H38" s="12" t="s">
        <v>22</v>
      </c>
      <c r="I38" s="10"/>
      <c r="J38" s="10"/>
      <c r="K38" s="10"/>
      <c r="L38" s="10"/>
    </row>
    <row r="39" spans="1:12" ht="13.5">
      <c r="A39" s="5" t="s">
        <v>106</v>
      </c>
      <c r="B39" s="5" t="s">
        <v>90</v>
      </c>
      <c r="C39" s="5" t="s">
        <v>91</v>
      </c>
      <c r="D39" s="5" t="s">
        <v>92</v>
      </c>
      <c r="E39" s="6" t="s">
        <v>107</v>
      </c>
      <c r="F39" s="7">
        <v>69</v>
      </c>
      <c r="G39" s="8">
        <f t="shared" si="3"/>
        <v>8</v>
      </c>
      <c r="H39" s="12" t="s">
        <v>22</v>
      </c>
      <c r="I39" s="10"/>
      <c r="J39" s="10"/>
      <c r="K39" s="10"/>
      <c r="L39" s="10"/>
    </row>
    <row r="40" spans="1:12" ht="13.5">
      <c r="A40" s="5" t="s">
        <v>108</v>
      </c>
      <c r="B40" s="5" t="s">
        <v>90</v>
      </c>
      <c r="C40" s="5" t="s">
        <v>91</v>
      </c>
      <c r="D40" s="5" t="s">
        <v>92</v>
      </c>
      <c r="E40" s="6" t="s">
        <v>109</v>
      </c>
      <c r="F40" s="7">
        <v>68.4</v>
      </c>
      <c r="G40" s="8">
        <f t="shared" si="3"/>
        <v>9</v>
      </c>
      <c r="H40" s="12" t="s">
        <v>22</v>
      </c>
      <c r="I40" s="10"/>
      <c r="J40" s="10"/>
      <c r="K40" s="10"/>
      <c r="L40" s="10"/>
    </row>
    <row r="41" spans="1:12" ht="13.5">
      <c r="A41" s="5" t="s">
        <v>110</v>
      </c>
      <c r="B41" s="5" t="s">
        <v>90</v>
      </c>
      <c r="C41" s="5" t="s">
        <v>91</v>
      </c>
      <c r="D41" s="5" t="s">
        <v>92</v>
      </c>
      <c r="E41" s="6" t="s">
        <v>111</v>
      </c>
      <c r="F41" s="7">
        <v>68.4</v>
      </c>
      <c r="G41" s="8">
        <f t="shared" si="3"/>
        <v>9</v>
      </c>
      <c r="H41" s="12" t="s">
        <v>22</v>
      </c>
      <c r="I41" s="10"/>
      <c r="J41" s="10"/>
      <c r="K41" s="10"/>
      <c r="L41" s="10"/>
    </row>
    <row r="42" spans="1:12" ht="13.5">
      <c r="A42" s="5" t="s">
        <v>112</v>
      </c>
      <c r="B42" s="5" t="s">
        <v>90</v>
      </c>
      <c r="C42" s="5" t="s">
        <v>91</v>
      </c>
      <c r="D42" s="5" t="s">
        <v>92</v>
      </c>
      <c r="E42" s="6" t="s">
        <v>113</v>
      </c>
      <c r="F42" s="7">
        <v>66.8</v>
      </c>
      <c r="G42" s="8">
        <f t="shared" si="3"/>
        <v>11</v>
      </c>
      <c r="H42" s="12" t="s">
        <v>22</v>
      </c>
      <c r="I42" s="10"/>
      <c r="J42" s="10"/>
      <c r="K42" s="10"/>
      <c r="L42" s="10"/>
    </row>
    <row r="43" spans="1:12" ht="13.5">
      <c r="A43" s="5" t="s">
        <v>114</v>
      </c>
      <c r="B43" s="5" t="s">
        <v>90</v>
      </c>
      <c r="C43" s="5" t="s">
        <v>91</v>
      </c>
      <c r="D43" s="5" t="s">
        <v>92</v>
      </c>
      <c r="E43" s="6" t="s">
        <v>115</v>
      </c>
      <c r="F43" s="7">
        <v>66.2</v>
      </c>
      <c r="G43" s="8">
        <f t="shared" si="3"/>
        <v>12</v>
      </c>
      <c r="H43" s="12" t="s">
        <v>22</v>
      </c>
      <c r="I43" s="10"/>
      <c r="J43" s="10"/>
      <c r="K43" s="10"/>
      <c r="L43" s="10"/>
    </row>
    <row r="44" spans="1:12" ht="13.5">
      <c r="A44" s="5" t="s">
        <v>116</v>
      </c>
      <c r="B44" s="5" t="s">
        <v>90</v>
      </c>
      <c r="C44" s="5" t="s">
        <v>91</v>
      </c>
      <c r="D44" s="5" t="s">
        <v>92</v>
      </c>
      <c r="E44" s="6" t="s">
        <v>117</v>
      </c>
      <c r="F44" s="7">
        <v>66</v>
      </c>
      <c r="G44" s="8">
        <f t="shared" si="3"/>
        <v>13</v>
      </c>
      <c r="H44" s="12" t="s">
        <v>22</v>
      </c>
      <c r="I44" s="10"/>
      <c r="J44" s="10"/>
      <c r="K44" s="10"/>
      <c r="L44" s="10"/>
    </row>
    <row r="45" spans="1:12" ht="13.5">
      <c r="A45" s="5" t="s">
        <v>118</v>
      </c>
      <c r="B45" s="5" t="s">
        <v>90</v>
      </c>
      <c r="C45" s="5" t="s">
        <v>91</v>
      </c>
      <c r="D45" s="5" t="s">
        <v>92</v>
      </c>
      <c r="E45" s="6" t="s">
        <v>119</v>
      </c>
      <c r="F45" s="7">
        <v>64.6</v>
      </c>
      <c r="G45" s="8">
        <f t="shared" si="3"/>
        <v>14</v>
      </c>
      <c r="H45" s="12" t="s">
        <v>22</v>
      </c>
      <c r="I45" s="10"/>
      <c r="J45" s="10"/>
      <c r="K45" s="10"/>
      <c r="L45" s="10"/>
    </row>
    <row r="46" spans="1:12" ht="12" customHeight="1">
      <c r="A46" s="5" t="s">
        <v>120</v>
      </c>
      <c r="B46" s="5" t="s">
        <v>90</v>
      </c>
      <c r="C46" s="5" t="s">
        <v>91</v>
      </c>
      <c r="D46" s="5" t="s">
        <v>92</v>
      </c>
      <c r="E46" s="6" t="s">
        <v>121</v>
      </c>
      <c r="F46" s="7">
        <v>64.6</v>
      </c>
      <c r="G46" s="8">
        <f t="shared" si="3"/>
        <v>14</v>
      </c>
      <c r="H46" s="12" t="s">
        <v>22</v>
      </c>
      <c r="I46" s="10"/>
      <c r="J46" s="10"/>
      <c r="K46" s="10"/>
      <c r="L46" s="10"/>
    </row>
    <row r="47" spans="1:12" ht="13.5" customHeight="1">
      <c r="A47" s="5" t="s">
        <v>122</v>
      </c>
      <c r="B47" s="5" t="s">
        <v>90</v>
      </c>
      <c r="C47" s="5" t="s">
        <v>123</v>
      </c>
      <c r="D47" s="5" t="s">
        <v>124</v>
      </c>
      <c r="E47" s="6" t="s">
        <v>125</v>
      </c>
      <c r="F47" s="7">
        <v>81</v>
      </c>
      <c r="G47" s="8">
        <f t="shared" si="3"/>
        <v>1</v>
      </c>
      <c r="H47" s="12" t="s">
        <v>17</v>
      </c>
      <c r="I47" s="10">
        <v>81.5</v>
      </c>
      <c r="J47" s="10">
        <f>F47*0.5+I47*0.5</f>
        <v>81.25</v>
      </c>
      <c r="K47" s="10">
        <f>SUMPRODUCT((C:C=C47)*(J:J&gt;J47))+1</f>
        <v>1</v>
      </c>
      <c r="L47" s="10" t="s">
        <v>442</v>
      </c>
    </row>
    <row r="48" spans="1:12" ht="13.5">
      <c r="A48" s="5" t="s">
        <v>126</v>
      </c>
      <c r="B48" s="5" t="s">
        <v>90</v>
      </c>
      <c r="C48" s="5" t="s">
        <v>123</v>
      </c>
      <c r="D48" s="5" t="s">
        <v>124</v>
      </c>
      <c r="E48" s="6" t="s">
        <v>127</v>
      </c>
      <c r="F48" s="7">
        <v>67.8</v>
      </c>
      <c r="G48" s="8">
        <f t="shared" si="3"/>
        <v>3</v>
      </c>
      <c r="H48" s="12" t="s">
        <v>17</v>
      </c>
      <c r="I48" s="10">
        <v>81.02</v>
      </c>
      <c r="J48" s="10">
        <f>F48*0.5+I48*0.5</f>
        <v>74.41</v>
      </c>
      <c r="K48" s="10">
        <f>SUMPRODUCT((C:C=C48)*(J:J&gt;J48))+1</f>
        <v>2</v>
      </c>
      <c r="L48" s="10"/>
    </row>
    <row r="49" spans="1:12" ht="13.5">
      <c r="A49" s="5" t="s">
        <v>128</v>
      </c>
      <c r="B49" s="5" t="s">
        <v>90</v>
      </c>
      <c r="C49" s="5" t="s">
        <v>123</v>
      </c>
      <c r="D49" s="5" t="s">
        <v>124</v>
      </c>
      <c r="E49" s="6" t="s">
        <v>129</v>
      </c>
      <c r="F49" s="7">
        <v>65.4</v>
      </c>
      <c r="G49" s="8">
        <f t="shared" si="3"/>
        <v>5</v>
      </c>
      <c r="H49" s="12" t="s">
        <v>17</v>
      </c>
      <c r="I49" s="10">
        <v>77.42</v>
      </c>
      <c r="J49" s="10">
        <f>F49*0.5+I49*0.5</f>
        <v>71.41</v>
      </c>
      <c r="K49" s="10">
        <f>SUMPRODUCT((C:C=C49)*(J:J&gt;J49))+1</f>
        <v>3</v>
      </c>
      <c r="L49" s="10"/>
    </row>
    <row r="50" spans="1:12" ht="13.5">
      <c r="A50" s="5" t="s">
        <v>130</v>
      </c>
      <c r="B50" s="5" t="s">
        <v>90</v>
      </c>
      <c r="C50" s="5" t="s">
        <v>123</v>
      </c>
      <c r="D50" s="5" t="s">
        <v>124</v>
      </c>
      <c r="E50" s="6" t="s">
        <v>131</v>
      </c>
      <c r="F50" s="7">
        <v>69.6</v>
      </c>
      <c r="G50" s="8">
        <f t="shared" si="3"/>
        <v>2</v>
      </c>
      <c r="H50" s="12" t="s">
        <v>22</v>
      </c>
      <c r="I50" s="10"/>
      <c r="J50" s="10"/>
      <c r="K50" s="10"/>
      <c r="L50" s="10"/>
    </row>
    <row r="51" spans="1:12" ht="13.5">
      <c r="A51" s="5" t="s">
        <v>132</v>
      </c>
      <c r="B51" s="5" t="s">
        <v>90</v>
      </c>
      <c r="C51" s="5" t="s">
        <v>123</v>
      </c>
      <c r="D51" s="5" t="s">
        <v>124</v>
      </c>
      <c r="E51" s="6" t="s">
        <v>133</v>
      </c>
      <c r="F51" s="7">
        <v>67</v>
      </c>
      <c r="G51" s="8">
        <f t="shared" si="3"/>
        <v>4</v>
      </c>
      <c r="H51" s="12" t="s">
        <v>22</v>
      </c>
      <c r="I51" s="10"/>
      <c r="J51" s="10"/>
      <c r="K51" s="10"/>
      <c r="L51" s="10"/>
    </row>
    <row r="52" spans="1:12" ht="13.5">
      <c r="A52" s="5" t="s">
        <v>134</v>
      </c>
      <c r="B52" s="5" t="s">
        <v>135</v>
      </c>
      <c r="C52" s="5" t="s">
        <v>136</v>
      </c>
      <c r="D52" s="5" t="s">
        <v>137</v>
      </c>
      <c r="E52" s="6" t="s">
        <v>138</v>
      </c>
      <c r="F52" s="7">
        <v>76.6</v>
      </c>
      <c r="G52" s="8">
        <f t="shared" si="3"/>
        <v>1</v>
      </c>
      <c r="H52" s="12" t="s">
        <v>17</v>
      </c>
      <c r="I52" s="10">
        <v>84.6</v>
      </c>
      <c r="J52" s="10">
        <f aca="true" t="shared" si="4" ref="J52:J59">F52*0.5+I52*0.5</f>
        <v>80.6</v>
      </c>
      <c r="K52" s="10">
        <f aca="true" t="shared" si="5" ref="K52:K59">SUMPRODUCT((C$1:C$65536=C52)*(J$1:J$65536&gt;J52))+1</f>
        <v>1</v>
      </c>
      <c r="L52" s="10" t="s">
        <v>442</v>
      </c>
    </row>
    <row r="53" spans="1:12" ht="13.5">
      <c r="A53" s="5" t="s">
        <v>139</v>
      </c>
      <c r="B53" s="5" t="s">
        <v>135</v>
      </c>
      <c r="C53" s="5" t="s">
        <v>136</v>
      </c>
      <c r="D53" s="5" t="s">
        <v>137</v>
      </c>
      <c r="E53" s="6" t="s">
        <v>140</v>
      </c>
      <c r="F53" s="7">
        <v>74.8</v>
      </c>
      <c r="G53" s="8">
        <f t="shared" si="3"/>
        <v>2</v>
      </c>
      <c r="H53" s="12" t="s">
        <v>17</v>
      </c>
      <c r="I53" s="10">
        <v>80</v>
      </c>
      <c r="J53" s="10">
        <f t="shared" si="4"/>
        <v>77.4</v>
      </c>
      <c r="K53" s="10">
        <f t="shared" si="5"/>
        <v>2</v>
      </c>
      <c r="L53" s="10"/>
    </row>
    <row r="54" spans="1:12" ht="13.5">
      <c r="A54" s="5" t="s">
        <v>141</v>
      </c>
      <c r="B54" s="5" t="s">
        <v>135</v>
      </c>
      <c r="C54" s="5" t="s">
        <v>136</v>
      </c>
      <c r="D54" s="5" t="s">
        <v>137</v>
      </c>
      <c r="E54" s="6" t="s">
        <v>142</v>
      </c>
      <c r="F54" s="7">
        <v>73.2</v>
      </c>
      <c r="G54" s="8">
        <f t="shared" si="3"/>
        <v>3</v>
      </c>
      <c r="H54" s="12" t="s">
        <v>17</v>
      </c>
      <c r="I54" s="10">
        <v>80.6</v>
      </c>
      <c r="J54" s="10">
        <f t="shared" si="4"/>
        <v>76.9</v>
      </c>
      <c r="K54" s="10">
        <f t="shared" si="5"/>
        <v>3</v>
      </c>
      <c r="L54" s="10"/>
    </row>
    <row r="55" spans="1:12" ht="13.5">
      <c r="A55" s="5" t="s">
        <v>143</v>
      </c>
      <c r="B55" s="5" t="s">
        <v>135</v>
      </c>
      <c r="C55" s="5" t="s">
        <v>136</v>
      </c>
      <c r="D55" s="5" t="s">
        <v>137</v>
      </c>
      <c r="E55" s="6" t="s">
        <v>144</v>
      </c>
      <c r="F55" s="7">
        <v>70.8</v>
      </c>
      <c r="G55" s="8">
        <f t="shared" si="3"/>
        <v>4</v>
      </c>
      <c r="H55" s="12" t="s">
        <v>17</v>
      </c>
      <c r="I55" s="10">
        <v>82.4</v>
      </c>
      <c r="J55" s="10">
        <f t="shared" si="4"/>
        <v>76.6</v>
      </c>
      <c r="K55" s="10">
        <f t="shared" si="5"/>
        <v>4</v>
      </c>
      <c r="L55" s="10"/>
    </row>
    <row r="56" spans="1:12" ht="13.5">
      <c r="A56" s="5" t="s">
        <v>145</v>
      </c>
      <c r="B56" s="5" t="s">
        <v>135</v>
      </c>
      <c r="C56" s="5" t="s">
        <v>136</v>
      </c>
      <c r="D56" s="5" t="s">
        <v>137</v>
      </c>
      <c r="E56" s="6" t="s">
        <v>146</v>
      </c>
      <c r="F56" s="7">
        <v>69</v>
      </c>
      <c r="G56" s="8">
        <f t="shared" si="3"/>
        <v>5</v>
      </c>
      <c r="H56" s="12" t="s">
        <v>17</v>
      </c>
      <c r="I56" s="10">
        <v>81.6</v>
      </c>
      <c r="J56" s="10">
        <f t="shared" si="4"/>
        <v>75.3</v>
      </c>
      <c r="K56" s="10">
        <f t="shared" si="5"/>
        <v>5</v>
      </c>
      <c r="L56" s="10"/>
    </row>
    <row r="57" spans="1:12" ht="13.5">
      <c r="A57" s="5" t="s">
        <v>147</v>
      </c>
      <c r="B57" s="5" t="s">
        <v>135</v>
      </c>
      <c r="C57" s="5" t="s">
        <v>148</v>
      </c>
      <c r="D57" s="5" t="s">
        <v>149</v>
      </c>
      <c r="E57" s="6" t="s">
        <v>150</v>
      </c>
      <c r="F57" s="7">
        <v>78.6</v>
      </c>
      <c r="G57" s="8">
        <f t="shared" si="3"/>
        <v>1</v>
      </c>
      <c r="H57" s="12" t="s">
        <v>17</v>
      </c>
      <c r="I57" s="10">
        <v>85.2</v>
      </c>
      <c r="J57" s="10">
        <f t="shared" si="4"/>
        <v>81.9</v>
      </c>
      <c r="K57" s="10">
        <f t="shared" si="5"/>
        <v>1</v>
      </c>
      <c r="L57" s="10" t="s">
        <v>442</v>
      </c>
    </row>
    <row r="58" spans="1:12" ht="13.5">
      <c r="A58" s="5" t="s">
        <v>151</v>
      </c>
      <c r="B58" s="5" t="s">
        <v>135</v>
      </c>
      <c r="C58" s="5" t="s">
        <v>148</v>
      </c>
      <c r="D58" s="5" t="s">
        <v>149</v>
      </c>
      <c r="E58" s="6" t="s">
        <v>152</v>
      </c>
      <c r="F58" s="7">
        <v>75</v>
      </c>
      <c r="G58" s="8">
        <f t="shared" si="3"/>
        <v>2</v>
      </c>
      <c r="H58" s="12" t="s">
        <v>17</v>
      </c>
      <c r="I58" s="10">
        <v>84.6</v>
      </c>
      <c r="J58" s="10">
        <f t="shared" si="4"/>
        <v>79.8</v>
      </c>
      <c r="K58" s="10">
        <f t="shared" si="5"/>
        <v>2</v>
      </c>
      <c r="L58" s="10" t="s">
        <v>442</v>
      </c>
    </row>
    <row r="59" spans="1:12" ht="13.5">
      <c r="A59" s="5" t="s">
        <v>153</v>
      </c>
      <c r="B59" s="5" t="s">
        <v>135</v>
      </c>
      <c r="C59" s="5" t="s">
        <v>148</v>
      </c>
      <c r="D59" s="5" t="s">
        <v>149</v>
      </c>
      <c r="E59" s="6" t="s">
        <v>154</v>
      </c>
      <c r="F59" s="7">
        <v>73.4</v>
      </c>
      <c r="G59" s="8">
        <f t="shared" si="3"/>
        <v>3</v>
      </c>
      <c r="H59" s="12" t="s">
        <v>17</v>
      </c>
      <c r="I59" s="10">
        <v>82.2</v>
      </c>
      <c r="J59" s="10">
        <f t="shared" si="4"/>
        <v>77.80000000000001</v>
      </c>
      <c r="K59" s="10">
        <f t="shared" si="5"/>
        <v>3</v>
      </c>
      <c r="L59" s="10"/>
    </row>
    <row r="60" spans="1:12" ht="13.5">
      <c r="A60" s="5" t="s">
        <v>155</v>
      </c>
      <c r="B60" s="5" t="s">
        <v>135</v>
      </c>
      <c r="C60" s="5" t="s">
        <v>148</v>
      </c>
      <c r="D60" s="5" t="s">
        <v>149</v>
      </c>
      <c r="E60" s="6" t="s">
        <v>156</v>
      </c>
      <c r="F60" s="7">
        <v>65.4</v>
      </c>
      <c r="G60" s="8">
        <f t="shared" si="3"/>
        <v>4</v>
      </c>
      <c r="H60" s="12" t="s">
        <v>22</v>
      </c>
      <c r="I60" s="10"/>
      <c r="J60" s="10"/>
      <c r="K60" s="10"/>
      <c r="L60" s="10"/>
    </row>
    <row r="61" spans="1:12" ht="13.5">
      <c r="A61" s="5" t="s">
        <v>157</v>
      </c>
      <c r="B61" s="5" t="s">
        <v>135</v>
      </c>
      <c r="C61" s="5" t="s">
        <v>148</v>
      </c>
      <c r="D61" s="5" t="s">
        <v>149</v>
      </c>
      <c r="E61" s="6" t="s">
        <v>158</v>
      </c>
      <c r="F61" s="7">
        <v>63.2</v>
      </c>
      <c r="G61" s="8">
        <f t="shared" si="3"/>
        <v>5</v>
      </c>
      <c r="H61" s="12" t="s">
        <v>22</v>
      </c>
      <c r="I61" s="10"/>
      <c r="J61" s="10"/>
      <c r="K61" s="10"/>
      <c r="L61" s="10"/>
    </row>
    <row r="62" spans="1:12" ht="13.5">
      <c r="A62" s="5" t="s">
        <v>159</v>
      </c>
      <c r="B62" s="5" t="s">
        <v>160</v>
      </c>
      <c r="C62" s="5" t="s">
        <v>161</v>
      </c>
      <c r="D62" s="5" t="s">
        <v>162</v>
      </c>
      <c r="E62" s="6" t="s">
        <v>163</v>
      </c>
      <c r="F62" s="7">
        <v>64</v>
      </c>
      <c r="G62" s="8">
        <f t="shared" si="3"/>
        <v>3</v>
      </c>
      <c r="H62" s="12" t="s">
        <v>17</v>
      </c>
      <c r="I62" s="10">
        <v>82.32</v>
      </c>
      <c r="J62" s="10">
        <f>F62*0.5+I62*0.5</f>
        <v>73.16</v>
      </c>
      <c r="K62" s="10">
        <f>SUMPRODUCT((C:C=C62)*(J:J&gt;J62))+1</f>
        <v>1</v>
      </c>
      <c r="L62" s="10" t="s">
        <v>442</v>
      </c>
    </row>
    <row r="63" spans="1:12" ht="13.5">
      <c r="A63" s="5" t="s">
        <v>164</v>
      </c>
      <c r="B63" s="5" t="s">
        <v>160</v>
      </c>
      <c r="C63" s="5" t="s">
        <v>161</v>
      </c>
      <c r="D63" s="5" t="s">
        <v>162</v>
      </c>
      <c r="E63" s="6" t="s">
        <v>165</v>
      </c>
      <c r="F63" s="7">
        <v>65.4</v>
      </c>
      <c r="G63" s="8">
        <f t="shared" si="3"/>
        <v>2</v>
      </c>
      <c r="H63" s="12" t="s">
        <v>17</v>
      </c>
      <c r="I63" s="10">
        <v>79.98</v>
      </c>
      <c r="J63" s="10">
        <f>F63*0.5+I63*0.5</f>
        <v>72.69</v>
      </c>
      <c r="K63" s="10">
        <f>SUMPRODUCT((C:C=C63)*(J:J&gt;J63))+1</f>
        <v>2</v>
      </c>
      <c r="L63" s="10"/>
    </row>
    <row r="64" spans="1:12" ht="13.5">
      <c r="A64" s="5" t="s">
        <v>166</v>
      </c>
      <c r="B64" s="5" t="s">
        <v>160</v>
      </c>
      <c r="C64" s="5" t="s">
        <v>161</v>
      </c>
      <c r="D64" s="5" t="s">
        <v>162</v>
      </c>
      <c r="E64" s="6" t="s">
        <v>167</v>
      </c>
      <c r="F64" s="7">
        <v>72.2</v>
      </c>
      <c r="G64" s="8">
        <f t="shared" si="3"/>
        <v>1</v>
      </c>
      <c r="H64" s="12" t="s">
        <v>22</v>
      </c>
      <c r="I64" s="10"/>
      <c r="J64" s="10"/>
      <c r="K64" s="10"/>
      <c r="L64" s="10"/>
    </row>
    <row r="65" spans="1:12" ht="13.5">
      <c r="A65" s="5" t="s">
        <v>168</v>
      </c>
      <c r="B65" s="5" t="s">
        <v>160</v>
      </c>
      <c r="C65" s="5" t="s">
        <v>169</v>
      </c>
      <c r="D65" s="5" t="s">
        <v>170</v>
      </c>
      <c r="E65" s="6" t="s">
        <v>171</v>
      </c>
      <c r="F65" s="7">
        <v>70.2</v>
      </c>
      <c r="G65" s="8">
        <f t="shared" si="3"/>
        <v>3</v>
      </c>
      <c r="H65" s="12" t="s">
        <v>17</v>
      </c>
      <c r="I65" s="10">
        <v>83.84</v>
      </c>
      <c r="J65" s="10">
        <f>F65*0.5+I65*0.5</f>
        <v>77.02000000000001</v>
      </c>
      <c r="K65" s="10">
        <f>SUMPRODUCT((C:C=C65)*(J:J&gt;J65))+1</f>
        <v>1</v>
      </c>
      <c r="L65" s="10" t="s">
        <v>442</v>
      </c>
    </row>
    <row r="66" spans="1:12" ht="13.5">
      <c r="A66" s="5" t="s">
        <v>172</v>
      </c>
      <c r="B66" s="5" t="s">
        <v>160</v>
      </c>
      <c r="C66" s="5" t="s">
        <v>169</v>
      </c>
      <c r="D66" s="5" t="s">
        <v>170</v>
      </c>
      <c r="E66" s="6" t="s">
        <v>173</v>
      </c>
      <c r="F66" s="7">
        <v>74.4</v>
      </c>
      <c r="G66" s="8">
        <f t="shared" si="3"/>
        <v>1</v>
      </c>
      <c r="H66" s="12" t="s">
        <v>22</v>
      </c>
      <c r="I66" s="10"/>
      <c r="J66" s="10"/>
      <c r="K66" s="10"/>
      <c r="L66" s="10"/>
    </row>
    <row r="67" spans="1:12" ht="13.5">
      <c r="A67" s="5" t="s">
        <v>174</v>
      </c>
      <c r="B67" s="5" t="s">
        <v>160</v>
      </c>
      <c r="C67" s="5" t="s">
        <v>169</v>
      </c>
      <c r="D67" s="5" t="s">
        <v>170</v>
      </c>
      <c r="E67" s="6" t="s">
        <v>175</v>
      </c>
      <c r="F67" s="7">
        <v>74</v>
      </c>
      <c r="G67" s="8">
        <f t="shared" si="3"/>
        <v>2</v>
      </c>
      <c r="H67" s="12" t="s">
        <v>22</v>
      </c>
      <c r="I67" s="10"/>
      <c r="J67" s="10"/>
      <c r="K67" s="10"/>
      <c r="L67" s="10"/>
    </row>
    <row r="68" spans="1:12" ht="13.5">
      <c r="A68" s="5" t="s">
        <v>176</v>
      </c>
      <c r="B68" s="5" t="s">
        <v>160</v>
      </c>
      <c r="C68" s="5" t="s">
        <v>177</v>
      </c>
      <c r="D68" s="5" t="s">
        <v>178</v>
      </c>
      <c r="E68" s="6" t="s">
        <v>179</v>
      </c>
      <c r="F68" s="7">
        <v>77.2</v>
      </c>
      <c r="G68" s="8">
        <f aca="true" t="shared" si="6" ref="G68:G99">SUMPRODUCT((D$1:D$65536=D68)*(F$1:F$65536&gt;F68))+1</f>
        <v>1</v>
      </c>
      <c r="H68" s="12" t="s">
        <v>17</v>
      </c>
      <c r="I68" s="10">
        <v>81.1</v>
      </c>
      <c r="J68" s="10">
        <f>F68*0.5+I68*0.5</f>
        <v>79.15</v>
      </c>
      <c r="K68" s="10">
        <f>SUMPRODUCT((C:C=C68)*(J:J&gt;J68))+1</f>
        <v>1</v>
      </c>
      <c r="L68" s="10" t="s">
        <v>442</v>
      </c>
    </row>
    <row r="69" spans="1:12" ht="13.5">
      <c r="A69" s="5" t="s">
        <v>180</v>
      </c>
      <c r="B69" s="5" t="s">
        <v>160</v>
      </c>
      <c r="C69" s="5" t="s">
        <v>177</v>
      </c>
      <c r="D69" s="5" t="s">
        <v>178</v>
      </c>
      <c r="E69" s="6" t="s">
        <v>181</v>
      </c>
      <c r="F69" s="7">
        <v>60.6</v>
      </c>
      <c r="G69" s="8">
        <f t="shared" si="6"/>
        <v>3</v>
      </c>
      <c r="H69" s="12" t="s">
        <v>17</v>
      </c>
      <c r="I69" s="10">
        <v>80.08</v>
      </c>
      <c r="J69" s="10">
        <f>F69*0.5+I69*0.5</f>
        <v>70.34</v>
      </c>
      <c r="K69" s="10">
        <f>SUMPRODUCT((C:C=C69)*(J:J&gt;J69))+1</f>
        <v>2</v>
      </c>
      <c r="L69" s="10"/>
    </row>
    <row r="70" spans="1:12" ht="13.5">
      <c r="A70" s="5" t="s">
        <v>182</v>
      </c>
      <c r="B70" s="5" t="s">
        <v>160</v>
      </c>
      <c r="C70" s="5" t="s">
        <v>177</v>
      </c>
      <c r="D70" s="5" t="s">
        <v>178</v>
      </c>
      <c r="E70" s="6" t="s">
        <v>183</v>
      </c>
      <c r="F70" s="7">
        <v>73.6</v>
      </c>
      <c r="G70" s="8">
        <f t="shared" si="6"/>
        <v>2</v>
      </c>
      <c r="H70" s="12" t="s">
        <v>22</v>
      </c>
      <c r="I70" s="10"/>
      <c r="J70" s="10"/>
      <c r="K70" s="10"/>
      <c r="L70" s="10"/>
    </row>
    <row r="71" spans="1:12" ht="13.5">
      <c r="A71" s="5" t="s">
        <v>184</v>
      </c>
      <c r="B71" s="5" t="s">
        <v>185</v>
      </c>
      <c r="C71" s="5" t="s">
        <v>186</v>
      </c>
      <c r="D71" s="5" t="s">
        <v>187</v>
      </c>
      <c r="E71" s="6" t="s">
        <v>188</v>
      </c>
      <c r="F71" s="7">
        <v>71.8</v>
      </c>
      <c r="G71" s="8">
        <f t="shared" si="6"/>
        <v>3</v>
      </c>
      <c r="H71" s="12" t="s">
        <v>17</v>
      </c>
      <c r="I71" s="10">
        <v>86.36</v>
      </c>
      <c r="J71" s="10">
        <f>F71*0.5+I71*0.5</f>
        <v>79.08</v>
      </c>
      <c r="K71" s="10">
        <f>SUMPRODUCT((C:C=C71)*(J:J&gt;J71))+1</f>
        <v>1</v>
      </c>
      <c r="L71" s="10" t="s">
        <v>442</v>
      </c>
    </row>
    <row r="72" spans="1:12" ht="13.5">
      <c r="A72" s="5" t="s">
        <v>189</v>
      </c>
      <c r="B72" s="5" t="s">
        <v>185</v>
      </c>
      <c r="C72" s="5" t="s">
        <v>186</v>
      </c>
      <c r="D72" s="5" t="s">
        <v>187</v>
      </c>
      <c r="E72" s="6" t="s">
        <v>190</v>
      </c>
      <c r="F72" s="7">
        <v>72.2</v>
      </c>
      <c r="G72" s="8">
        <f t="shared" si="6"/>
        <v>1</v>
      </c>
      <c r="H72" s="12" t="s">
        <v>22</v>
      </c>
      <c r="I72" s="10"/>
      <c r="J72" s="10"/>
      <c r="K72" s="10"/>
      <c r="L72" s="10"/>
    </row>
    <row r="73" spans="1:12" ht="13.5">
      <c r="A73" s="5" t="s">
        <v>130</v>
      </c>
      <c r="B73" s="5" t="s">
        <v>185</v>
      </c>
      <c r="C73" s="5" t="s">
        <v>186</v>
      </c>
      <c r="D73" s="5" t="s">
        <v>187</v>
      </c>
      <c r="E73" s="6" t="s">
        <v>191</v>
      </c>
      <c r="F73" s="7">
        <v>72.2</v>
      </c>
      <c r="G73" s="8">
        <f t="shared" si="6"/>
        <v>1</v>
      </c>
      <c r="H73" s="12" t="s">
        <v>22</v>
      </c>
      <c r="I73" s="10"/>
      <c r="J73" s="10"/>
      <c r="K73" s="10"/>
      <c r="L73" s="10"/>
    </row>
    <row r="74" spans="1:12" ht="13.5">
      <c r="A74" s="5" t="s">
        <v>192</v>
      </c>
      <c r="B74" s="5" t="s">
        <v>193</v>
      </c>
      <c r="C74" s="5" t="s">
        <v>194</v>
      </c>
      <c r="D74" s="5" t="s">
        <v>195</v>
      </c>
      <c r="E74" s="6" t="s">
        <v>196</v>
      </c>
      <c r="F74" s="7">
        <v>79.4</v>
      </c>
      <c r="G74" s="8">
        <f t="shared" si="6"/>
        <v>1</v>
      </c>
      <c r="H74" s="12" t="s">
        <v>17</v>
      </c>
      <c r="I74" s="10">
        <v>82.62</v>
      </c>
      <c r="J74" s="10">
        <f>F74*0.5+I74*0.5</f>
        <v>81.01</v>
      </c>
      <c r="K74" s="10">
        <f>SUMPRODUCT((C:C=C74)*(J:J&gt;J74))+1</f>
        <v>1</v>
      </c>
      <c r="L74" s="10" t="s">
        <v>442</v>
      </c>
    </row>
    <row r="75" spans="1:12" ht="13.5">
      <c r="A75" s="5" t="s">
        <v>197</v>
      </c>
      <c r="B75" s="5" t="s">
        <v>193</v>
      </c>
      <c r="C75" s="5" t="s">
        <v>194</v>
      </c>
      <c r="D75" s="5" t="s">
        <v>195</v>
      </c>
      <c r="E75" s="6" t="s">
        <v>198</v>
      </c>
      <c r="F75" s="7">
        <v>74.8</v>
      </c>
      <c r="G75" s="8">
        <f t="shared" si="6"/>
        <v>2</v>
      </c>
      <c r="H75" s="12" t="s">
        <v>17</v>
      </c>
      <c r="I75" s="10">
        <v>84.26</v>
      </c>
      <c r="J75" s="10">
        <f>F75*0.5+I75*0.5</f>
        <v>79.53</v>
      </c>
      <c r="K75" s="10">
        <f>SUMPRODUCT((C:C=C75)*(J:J&gt;J75))+1</f>
        <v>2</v>
      </c>
      <c r="L75" s="10"/>
    </row>
    <row r="76" spans="1:12" ht="13.5">
      <c r="A76" s="5" t="s">
        <v>199</v>
      </c>
      <c r="B76" s="5" t="s">
        <v>193</v>
      </c>
      <c r="C76" s="5" t="s">
        <v>194</v>
      </c>
      <c r="D76" s="5" t="s">
        <v>195</v>
      </c>
      <c r="E76" s="6" t="s">
        <v>200</v>
      </c>
      <c r="F76" s="7">
        <v>69.4</v>
      </c>
      <c r="G76" s="8">
        <f t="shared" si="6"/>
        <v>5</v>
      </c>
      <c r="H76" s="12" t="s">
        <v>17</v>
      </c>
      <c r="I76" s="10">
        <v>81.84</v>
      </c>
      <c r="J76" s="10">
        <f>F76*0.5+I76*0.5</f>
        <v>75.62</v>
      </c>
      <c r="K76" s="10">
        <f>SUMPRODUCT((C:C=C76)*(J:J&gt;J76))+1</f>
        <v>3</v>
      </c>
      <c r="L76" s="10"/>
    </row>
    <row r="77" spans="1:12" ht="13.5" customHeight="1">
      <c r="A77" s="5" t="s">
        <v>201</v>
      </c>
      <c r="B77" s="5" t="s">
        <v>193</v>
      </c>
      <c r="C77" s="5" t="s">
        <v>194</v>
      </c>
      <c r="D77" s="5" t="s">
        <v>195</v>
      </c>
      <c r="E77" s="6" t="s">
        <v>202</v>
      </c>
      <c r="F77" s="7">
        <v>70.8</v>
      </c>
      <c r="G77" s="8">
        <f t="shared" si="6"/>
        <v>3</v>
      </c>
      <c r="H77" s="12" t="s">
        <v>22</v>
      </c>
      <c r="I77" s="10"/>
      <c r="J77" s="10"/>
      <c r="K77" s="10"/>
      <c r="L77" s="10"/>
    </row>
    <row r="78" spans="1:12" ht="13.5">
      <c r="A78" s="5" t="s">
        <v>203</v>
      </c>
      <c r="B78" s="5" t="s">
        <v>193</v>
      </c>
      <c r="C78" s="5" t="s">
        <v>194</v>
      </c>
      <c r="D78" s="5" t="s">
        <v>195</v>
      </c>
      <c r="E78" s="6" t="s">
        <v>204</v>
      </c>
      <c r="F78" s="7">
        <v>69.8</v>
      </c>
      <c r="G78" s="8">
        <f t="shared" si="6"/>
        <v>4</v>
      </c>
      <c r="H78" s="12" t="s">
        <v>22</v>
      </c>
      <c r="I78" s="10"/>
      <c r="J78" s="10"/>
      <c r="K78" s="10"/>
      <c r="L78" s="10"/>
    </row>
    <row r="79" spans="1:12" ht="13.5">
      <c r="A79" s="5" t="s">
        <v>205</v>
      </c>
      <c r="B79" s="5" t="s">
        <v>193</v>
      </c>
      <c r="C79" s="5" t="s">
        <v>206</v>
      </c>
      <c r="D79" s="5" t="s">
        <v>207</v>
      </c>
      <c r="E79" s="6" t="s">
        <v>208</v>
      </c>
      <c r="F79" s="7">
        <v>65.8</v>
      </c>
      <c r="G79" s="8">
        <f t="shared" si="6"/>
        <v>1</v>
      </c>
      <c r="H79" s="12" t="s">
        <v>17</v>
      </c>
      <c r="I79" s="10">
        <v>85.22</v>
      </c>
      <c r="J79" s="10">
        <f aca="true" t="shared" si="7" ref="J79:J84">F79*0.5+I79*0.5</f>
        <v>75.50999999999999</v>
      </c>
      <c r="K79" s="10">
        <f>SUMPRODUCT((C:C=C79)*(J:J&gt;J79))+1</f>
        <v>1</v>
      </c>
      <c r="L79" s="10" t="s">
        <v>442</v>
      </c>
    </row>
    <row r="80" spans="1:12" ht="13.5">
      <c r="A80" s="5" t="s">
        <v>209</v>
      </c>
      <c r="B80" s="5" t="s">
        <v>193</v>
      </c>
      <c r="C80" s="5" t="s">
        <v>206</v>
      </c>
      <c r="D80" s="5" t="s">
        <v>207</v>
      </c>
      <c r="E80" s="6" t="s">
        <v>210</v>
      </c>
      <c r="F80" s="7">
        <v>63.8</v>
      </c>
      <c r="G80" s="8">
        <f t="shared" si="6"/>
        <v>2</v>
      </c>
      <c r="H80" s="12" t="s">
        <v>22</v>
      </c>
      <c r="I80" s="10"/>
      <c r="J80" s="10"/>
      <c r="K80" s="10"/>
      <c r="L80" s="10"/>
    </row>
    <row r="81" spans="1:12" ht="13.5">
      <c r="A81" s="5" t="s">
        <v>211</v>
      </c>
      <c r="B81" s="5" t="s">
        <v>212</v>
      </c>
      <c r="C81" s="5" t="s">
        <v>213</v>
      </c>
      <c r="D81" s="5" t="s">
        <v>214</v>
      </c>
      <c r="E81" s="6" t="s">
        <v>215</v>
      </c>
      <c r="F81" s="7">
        <v>61.6</v>
      </c>
      <c r="G81" s="8">
        <f t="shared" si="6"/>
        <v>1</v>
      </c>
      <c r="H81" s="12" t="s">
        <v>17</v>
      </c>
      <c r="I81" s="10">
        <v>83.7</v>
      </c>
      <c r="J81" s="10">
        <f t="shared" si="7"/>
        <v>72.65</v>
      </c>
      <c r="K81" s="10">
        <f>SUMPRODUCT((C:C=C81)*(J:J&gt;J81))+1</f>
        <v>1</v>
      </c>
      <c r="L81" s="10" t="s">
        <v>442</v>
      </c>
    </row>
    <row r="82" spans="1:12" ht="13.5">
      <c r="A82" s="5" t="s">
        <v>216</v>
      </c>
      <c r="B82" s="5" t="s">
        <v>212</v>
      </c>
      <c r="C82" s="5" t="s">
        <v>213</v>
      </c>
      <c r="D82" s="5" t="s">
        <v>214</v>
      </c>
      <c r="E82" s="6" t="s">
        <v>217</v>
      </c>
      <c r="F82" s="7">
        <v>58.2</v>
      </c>
      <c r="G82" s="8">
        <f t="shared" si="6"/>
        <v>2</v>
      </c>
      <c r="H82" s="12" t="s">
        <v>22</v>
      </c>
      <c r="I82" s="10"/>
      <c r="J82" s="10"/>
      <c r="K82" s="10"/>
      <c r="L82" s="10"/>
    </row>
    <row r="83" spans="1:12" ht="13.5">
      <c r="A83" s="5" t="s">
        <v>218</v>
      </c>
      <c r="B83" s="5" t="s">
        <v>212</v>
      </c>
      <c r="C83" s="5" t="s">
        <v>219</v>
      </c>
      <c r="D83" s="5" t="s">
        <v>220</v>
      </c>
      <c r="E83" s="6" t="s">
        <v>221</v>
      </c>
      <c r="F83" s="7">
        <v>59</v>
      </c>
      <c r="G83" s="8">
        <f t="shared" si="6"/>
        <v>1</v>
      </c>
      <c r="H83" s="12" t="s">
        <v>17</v>
      </c>
      <c r="I83" s="10">
        <v>77.5</v>
      </c>
      <c r="J83" s="10">
        <f t="shared" si="7"/>
        <v>68.25</v>
      </c>
      <c r="K83" s="10">
        <f>SUMPRODUCT((C:C=C83)*(J:J&gt;J83))+1</f>
        <v>1</v>
      </c>
      <c r="L83" s="10" t="s">
        <v>442</v>
      </c>
    </row>
    <row r="84" spans="1:12" ht="13.5">
      <c r="A84" s="5" t="s">
        <v>222</v>
      </c>
      <c r="B84" s="5" t="s">
        <v>212</v>
      </c>
      <c r="C84" s="5" t="s">
        <v>223</v>
      </c>
      <c r="D84" s="5" t="s">
        <v>224</v>
      </c>
      <c r="E84" s="6" t="s">
        <v>225</v>
      </c>
      <c r="F84" s="7">
        <v>56.4</v>
      </c>
      <c r="G84" s="8">
        <f t="shared" si="6"/>
        <v>1</v>
      </c>
      <c r="H84" s="12" t="s">
        <v>17</v>
      </c>
      <c r="I84" s="10">
        <v>81.2</v>
      </c>
      <c r="J84" s="10">
        <f t="shared" si="7"/>
        <v>68.8</v>
      </c>
      <c r="K84" s="10">
        <f>SUMPRODUCT((C:C=C84)*(J:J&gt;J84))+1</f>
        <v>1</v>
      </c>
      <c r="L84" s="10" t="s">
        <v>442</v>
      </c>
    </row>
    <row r="85" spans="1:12" ht="13.5">
      <c r="A85" s="5" t="s">
        <v>226</v>
      </c>
      <c r="B85" s="5" t="s">
        <v>212</v>
      </c>
      <c r="C85" s="5" t="s">
        <v>223</v>
      </c>
      <c r="D85" s="5" t="s">
        <v>224</v>
      </c>
      <c r="E85" s="6" t="s">
        <v>227</v>
      </c>
      <c r="F85" s="7">
        <v>51.2</v>
      </c>
      <c r="G85" s="8">
        <f t="shared" si="6"/>
        <v>2</v>
      </c>
      <c r="H85" s="12" t="s">
        <v>22</v>
      </c>
      <c r="I85" s="10"/>
      <c r="J85" s="10"/>
      <c r="K85" s="10"/>
      <c r="L85" s="10"/>
    </row>
    <row r="86" spans="1:12" ht="13.5">
      <c r="A86" s="5" t="s">
        <v>228</v>
      </c>
      <c r="B86" s="5" t="s">
        <v>212</v>
      </c>
      <c r="C86" s="5" t="s">
        <v>229</v>
      </c>
      <c r="D86" s="5" t="s">
        <v>230</v>
      </c>
      <c r="E86" s="6" t="s">
        <v>231</v>
      </c>
      <c r="F86" s="7">
        <v>71.8</v>
      </c>
      <c r="G86" s="8">
        <f t="shared" si="6"/>
        <v>1</v>
      </c>
      <c r="H86" s="12" t="s">
        <v>17</v>
      </c>
      <c r="I86" s="10">
        <v>84.9</v>
      </c>
      <c r="J86" s="10">
        <f aca="true" t="shared" si="8" ref="J86:J98">F86*0.5+I86*0.5</f>
        <v>78.35</v>
      </c>
      <c r="K86" s="10">
        <f>SUMPRODUCT((C:C=C86)*(J:J&gt;J86))+1</f>
        <v>1</v>
      </c>
      <c r="L86" s="10" t="s">
        <v>442</v>
      </c>
    </row>
    <row r="87" spans="1:12" ht="13.5">
      <c r="A87" s="5" t="s">
        <v>232</v>
      </c>
      <c r="B87" s="5" t="s">
        <v>212</v>
      </c>
      <c r="C87" s="5" t="s">
        <v>229</v>
      </c>
      <c r="D87" s="5" t="s">
        <v>230</v>
      </c>
      <c r="E87" s="6" t="s">
        <v>233</v>
      </c>
      <c r="F87" s="7">
        <v>69</v>
      </c>
      <c r="G87" s="8">
        <f t="shared" si="6"/>
        <v>2</v>
      </c>
      <c r="H87" s="12" t="s">
        <v>22</v>
      </c>
      <c r="I87" s="10"/>
      <c r="J87" s="10"/>
      <c r="K87" s="10"/>
      <c r="L87" s="10"/>
    </row>
    <row r="88" spans="1:12" ht="13.5">
      <c r="A88" s="5" t="s">
        <v>234</v>
      </c>
      <c r="B88" s="5" t="s">
        <v>212</v>
      </c>
      <c r="C88" s="5" t="s">
        <v>229</v>
      </c>
      <c r="D88" s="5" t="s">
        <v>230</v>
      </c>
      <c r="E88" s="6" t="s">
        <v>235</v>
      </c>
      <c r="F88" s="7">
        <v>61.2</v>
      </c>
      <c r="G88" s="8">
        <f t="shared" si="6"/>
        <v>3</v>
      </c>
      <c r="H88" s="12" t="s">
        <v>22</v>
      </c>
      <c r="I88" s="10"/>
      <c r="J88" s="10"/>
      <c r="K88" s="10"/>
      <c r="L88" s="10"/>
    </row>
    <row r="89" spans="1:12" ht="13.5">
      <c r="A89" s="5" t="s">
        <v>236</v>
      </c>
      <c r="B89" s="5" t="s">
        <v>212</v>
      </c>
      <c r="C89" s="5" t="s">
        <v>237</v>
      </c>
      <c r="D89" s="5" t="s">
        <v>238</v>
      </c>
      <c r="E89" s="6" t="s">
        <v>239</v>
      </c>
      <c r="F89" s="7">
        <v>65.6</v>
      </c>
      <c r="G89" s="8">
        <f t="shared" si="6"/>
        <v>1</v>
      </c>
      <c r="H89" s="12" t="s">
        <v>17</v>
      </c>
      <c r="I89" s="10">
        <v>80.6</v>
      </c>
      <c r="J89" s="10">
        <f t="shared" si="8"/>
        <v>73.1</v>
      </c>
      <c r="K89" s="10">
        <f>SUMPRODUCT((C:C=C89)*(J:J&gt;J89))+1</f>
        <v>1</v>
      </c>
      <c r="L89" s="10" t="s">
        <v>442</v>
      </c>
    </row>
    <row r="90" spans="1:12" ht="13.5">
      <c r="A90" s="5" t="s">
        <v>240</v>
      </c>
      <c r="B90" s="5" t="s">
        <v>212</v>
      </c>
      <c r="C90" s="5" t="s">
        <v>237</v>
      </c>
      <c r="D90" s="5" t="s">
        <v>238</v>
      </c>
      <c r="E90" s="6" t="s">
        <v>241</v>
      </c>
      <c r="F90" s="7">
        <v>54.6</v>
      </c>
      <c r="G90" s="8">
        <f t="shared" si="6"/>
        <v>2</v>
      </c>
      <c r="H90" s="12" t="s">
        <v>22</v>
      </c>
      <c r="I90" s="10"/>
      <c r="J90" s="10"/>
      <c r="K90" s="10"/>
      <c r="L90" s="10"/>
    </row>
    <row r="91" spans="1:12" ht="13.5">
      <c r="A91" s="5" t="s">
        <v>242</v>
      </c>
      <c r="B91" s="5" t="s">
        <v>243</v>
      </c>
      <c r="C91" s="5" t="s">
        <v>244</v>
      </c>
      <c r="D91" s="5" t="s">
        <v>245</v>
      </c>
      <c r="E91" s="6" t="s">
        <v>246</v>
      </c>
      <c r="F91" s="7">
        <v>79.6</v>
      </c>
      <c r="G91" s="8">
        <f t="shared" si="6"/>
        <v>3</v>
      </c>
      <c r="H91" s="12" t="s">
        <v>17</v>
      </c>
      <c r="I91" s="10">
        <v>77.29</v>
      </c>
      <c r="J91" s="10">
        <f t="shared" si="8"/>
        <v>78.445</v>
      </c>
      <c r="K91" s="10">
        <f aca="true" t="shared" si="9" ref="K91:K98">SUMPRODUCT((C$1:C$65536=C91)*(J$1:J$65536&gt;J91))+1</f>
        <v>1</v>
      </c>
      <c r="L91" s="10" t="s">
        <v>442</v>
      </c>
    </row>
    <row r="92" spans="1:12" ht="13.5" customHeight="1">
      <c r="A92" s="5" t="s">
        <v>247</v>
      </c>
      <c r="B92" s="5" t="s">
        <v>243</v>
      </c>
      <c r="C92" s="5" t="s">
        <v>244</v>
      </c>
      <c r="D92" s="5" t="s">
        <v>245</v>
      </c>
      <c r="E92" s="6" t="s">
        <v>248</v>
      </c>
      <c r="F92" s="7">
        <v>79.8</v>
      </c>
      <c r="G92" s="8">
        <f t="shared" si="6"/>
        <v>2</v>
      </c>
      <c r="H92" s="12" t="s">
        <v>17</v>
      </c>
      <c r="I92" s="10">
        <v>76.274</v>
      </c>
      <c r="J92" s="10">
        <f t="shared" si="8"/>
        <v>78.037</v>
      </c>
      <c r="K92" s="10">
        <f t="shared" si="9"/>
        <v>2</v>
      </c>
      <c r="L92" s="10" t="s">
        <v>442</v>
      </c>
    </row>
    <row r="93" spans="1:12" ht="13.5">
      <c r="A93" s="5" t="s">
        <v>249</v>
      </c>
      <c r="B93" s="5" t="s">
        <v>243</v>
      </c>
      <c r="C93" s="5" t="s">
        <v>244</v>
      </c>
      <c r="D93" s="5" t="s">
        <v>245</v>
      </c>
      <c r="E93" s="6" t="s">
        <v>250</v>
      </c>
      <c r="F93" s="7">
        <v>73.6</v>
      </c>
      <c r="G93" s="8">
        <f t="shared" si="6"/>
        <v>11</v>
      </c>
      <c r="H93" s="12" t="s">
        <v>17</v>
      </c>
      <c r="I93" s="10">
        <v>75.694</v>
      </c>
      <c r="J93" s="10">
        <f t="shared" si="8"/>
        <v>74.64699999999999</v>
      </c>
      <c r="K93" s="10">
        <f t="shared" si="9"/>
        <v>3</v>
      </c>
      <c r="L93" s="10" t="s">
        <v>442</v>
      </c>
    </row>
    <row r="94" spans="1:12" ht="13.5">
      <c r="A94" s="5" t="s">
        <v>251</v>
      </c>
      <c r="B94" s="5" t="s">
        <v>243</v>
      </c>
      <c r="C94" s="5" t="s">
        <v>244</v>
      </c>
      <c r="D94" s="5" t="s">
        <v>245</v>
      </c>
      <c r="E94" s="6" t="s">
        <v>252</v>
      </c>
      <c r="F94" s="7">
        <v>77.4</v>
      </c>
      <c r="G94" s="8">
        <f t="shared" si="6"/>
        <v>6</v>
      </c>
      <c r="H94" s="12" t="s">
        <v>17</v>
      </c>
      <c r="I94" s="10">
        <v>71.08</v>
      </c>
      <c r="J94" s="10">
        <f t="shared" si="8"/>
        <v>74.24000000000001</v>
      </c>
      <c r="K94" s="10">
        <f t="shared" si="9"/>
        <v>4</v>
      </c>
      <c r="L94" s="10"/>
    </row>
    <row r="95" spans="1:12" ht="13.5">
      <c r="A95" s="5" t="s">
        <v>253</v>
      </c>
      <c r="B95" s="5" t="s">
        <v>243</v>
      </c>
      <c r="C95" s="5" t="s">
        <v>244</v>
      </c>
      <c r="D95" s="5" t="s">
        <v>245</v>
      </c>
      <c r="E95" s="6" t="s">
        <v>254</v>
      </c>
      <c r="F95" s="7">
        <v>78.8</v>
      </c>
      <c r="G95" s="8">
        <f t="shared" si="6"/>
        <v>4</v>
      </c>
      <c r="H95" s="12" t="s">
        <v>17</v>
      </c>
      <c r="I95" s="10">
        <v>68.618</v>
      </c>
      <c r="J95" s="10">
        <f t="shared" si="8"/>
        <v>73.709</v>
      </c>
      <c r="K95" s="10">
        <f t="shared" si="9"/>
        <v>5</v>
      </c>
      <c r="L95" s="10"/>
    </row>
    <row r="96" spans="1:12" ht="13.5">
      <c r="A96" s="5" t="s">
        <v>255</v>
      </c>
      <c r="B96" s="5" t="s">
        <v>243</v>
      </c>
      <c r="C96" s="5" t="s">
        <v>244</v>
      </c>
      <c r="D96" s="5" t="s">
        <v>245</v>
      </c>
      <c r="E96" s="6" t="s">
        <v>256</v>
      </c>
      <c r="F96" s="7">
        <v>76</v>
      </c>
      <c r="G96" s="8">
        <f t="shared" si="6"/>
        <v>9</v>
      </c>
      <c r="H96" s="12" t="s">
        <v>17</v>
      </c>
      <c r="I96" s="10">
        <v>67.176</v>
      </c>
      <c r="J96" s="10">
        <f t="shared" si="8"/>
        <v>71.588</v>
      </c>
      <c r="K96" s="10">
        <f t="shared" si="9"/>
        <v>6</v>
      </c>
      <c r="L96" s="10"/>
    </row>
    <row r="97" spans="1:12" ht="13.5">
      <c r="A97" s="5" t="s">
        <v>257</v>
      </c>
      <c r="B97" s="5" t="s">
        <v>243</v>
      </c>
      <c r="C97" s="5" t="s">
        <v>244</v>
      </c>
      <c r="D97" s="5" t="s">
        <v>245</v>
      </c>
      <c r="E97" s="6" t="s">
        <v>258</v>
      </c>
      <c r="F97" s="7">
        <v>76.2</v>
      </c>
      <c r="G97" s="8">
        <f t="shared" si="6"/>
        <v>7</v>
      </c>
      <c r="H97" s="12" t="s">
        <v>17</v>
      </c>
      <c r="I97" s="10">
        <v>66.614</v>
      </c>
      <c r="J97" s="10">
        <f t="shared" si="8"/>
        <v>71.40700000000001</v>
      </c>
      <c r="K97" s="10">
        <f t="shared" si="9"/>
        <v>7</v>
      </c>
      <c r="L97" s="10"/>
    </row>
    <row r="98" spans="1:12" ht="13.5">
      <c r="A98" s="5" t="s">
        <v>259</v>
      </c>
      <c r="B98" s="5" t="s">
        <v>243</v>
      </c>
      <c r="C98" s="5" t="s">
        <v>244</v>
      </c>
      <c r="D98" s="5" t="s">
        <v>245</v>
      </c>
      <c r="E98" s="6" t="s">
        <v>260</v>
      </c>
      <c r="F98" s="7">
        <v>73.4</v>
      </c>
      <c r="G98" s="8">
        <f t="shared" si="6"/>
        <v>12</v>
      </c>
      <c r="H98" s="12" t="s">
        <v>17</v>
      </c>
      <c r="I98" s="10">
        <v>64.266</v>
      </c>
      <c r="J98" s="10">
        <f t="shared" si="8"/>
        <v>68.833</v>
      </c>
      <c r="K98" s="10">
        <f t="shared" si="9"/>
        <v>8</v>
      </c>
      <c r="L98" s="10"/>
    </row>
    <row r="99" spans="1:12" ht="13.5">
      <c r="A99" s="5" t="s">
        <v>261</v>
      </c>
      <c r="B99" s="5" t="s">
        <v>243</v>
      </c>
      <c r="C99" s="5" t="s">
        <v>244</v>
      </c>
      <c r="D99" s="5" t="s">
        <v>245</v>
      </c>
      <c r="E99" s="6" t="s">
        <v>262</v>
      </c>
      <c r="F99" s="7">
        <v>84</v>
      </c>
      <c r="G99" s="8">
        <f t="shared" si="6"/>
        <v>1</v>
      </c>
      <c r="H99" s="12" t="s">
        <v>22</v>
      </c>
      <c r="I99" s="10"/>
      <c r="J99" s="10"/>
      <c r="K99" s="10"/>
      <c r="L99" s="10"/>
    </row>
    <row r="100" spans="1:12" ht="13.5">
      <c r="A100" s="5" t="s">
        <v>263</v>
      </c>
      <c r="B100" s="5" t="s">
        <v>243</v>
      </c>
      <c r="C100" s="5" t="s">
        <v>244</v>
      </c>
      <c r="D100" s="5" t="s">
        <v>245</v>
      </c>
      <c r="E100" s="6" t="s">
        <v>264</v>
      </c>
      <c r="F100" s="7">
        <v>78</v>
      </c>
      <c r="G100" s="8">
        <f aca="true" t="shared" si="10" ref="G100:G131">SUMPRODUCT((D$1:D$65536=D100)*(F$1:F$65536&gt;F100))+1</f>
        <v>5</v>
      </c>
      <c r="H100" s="12" t="s">
        <v>22</v>
      </c>
      <c r="I100" s="10"/>
      <c r="J100" s="10"/>
      <c r="K100" s="10"/>
      <c r="L100" s="10"/>
    </row>
    <row r="101" spans="1:12" ht="13.5">
      <c r="A101" s="5" t="s">
        <v>265</v>
      </c>
      <c r="B101" s="5" t="s">
        <v>243</v>
      </c>
      <c r="C101" s="5" t="s">
        <v>244</v>
      </c>
      <c r="D101" s="5" t="s">
        <v>245</v>
      </c>
      <c r="E101" s="6" t="s">
        <v>266</v>
      </c>
      <c r="F101" s="7">
        <v>76.2</v>
      </c>
      <c r="G101" s="8">
        <f t="shared" si="10"/>
        <v>7</v>
      </c>
      <c r="H101" s="12" t="s">
        <v>22</v>
      </c>
      <c r="I101" s="10"/>
      <c r="J101" s="10"/>
      <c r="K101" s="10"/>
      <c r="L101" s="10"/>
    </row>
    <row r="102" spans="1:12" ht="13.5">
      <c r="A102" s="5" t="s">
        <v>267</v>
      </c>
      <c r="B102" s="5" t="s">
        <v>243</v>
      </c>
      <c r="C102" s="5" t="s">
        <v>244</v>
      </c>
      <c r="D102" s="5" t="s">
        <v>245</v>
      </c>
      <c r="E102" s="6" t="s">
        <v>268</v>
      </c>
      <c r="F102" s="7">
        <v>74.8</v>
      </c>
      <c r="G102" s="8">
        <f t="shared" si="10"/>
        <v>10</v>
      </c>
      <c r="H102" s="12" t="s">
        <v>22</v>
      </c>
      <c r="I102" s="10"/>
      <c r="J102" s="10"/>
      <c r="K102" s="10"/>
      <c r="L102" s="10"/>
    </row>
    <row r="103" spans="1:12" ht="13.5">
      <c r="A103" s="5" t="s">
        <v>269</v>
      </c>
      <c r="B103" s="5" t="s">
        <v>243</v>
      </c>
      <c r="C103" s="5" t="s">
        <v>244</v>
      </c>
      <c r="D103" s="5" t="s">
        <v>245</v>
      </c>
      <c r="E103" s="6" t="s">
        <v>270</v>
      </c>
      <c r="F103" s="7">
        <v>73.4</v>
      </c>
      <c r="G103" s="8">
        <f t="shared" si="10"/>
        <v>12</v>
      </c>
      <c r="H103" s="12" t="s">
        <v>22</v>
      </c>
      <c r="I103" s="10"/>
      <c r="J103" s="10"/>
      <c r="K103" s="10"/>
      <c r="L103" s="10"/>
    </row>
    <row r="104" spans="1:12" ht="13.5">
      <c r="A104" s="5" t="s">
        <v>271</v>
      </c>
      <c r="B104" s="5" t="s">
        <v>243</v>
      </c>
      <c r="C104" s="5" t="s">
        <v>244</v>
      </c>
      <c r="D104" s="5" t="s">
        <v>245</v>
      </c>
      <c r="E104" s="6" t="s">
        <v>272</v>
      </c>
      <c r="F104" s="7">
        <v>73.4</v>
      </c>
      <c r="G104" s="8">
        <f t="shared" si="10"/>
        <v>12</v>
      </c>
      <c r="H104" s="12" t="s">
        <v>22</v>
      </c>
      <c r="I104" s="10"/>
      <c r="J104" s="10"/>
      <c r="K104" s="10"/>
      <c r="L104" s="10"/>
    </row>
    <row r="105" spans="1:12" ht="13.5">
      <c r="A105" s="5" t="s">
        <v>273</v>
      </c>
      <c r="B105" s="5" t="s">
        <v>243</v>
      </c>
      <c r="C105" s="5" t="s">
        <v>244</v>
      </c>
      <c r="D105" s="5" t="s">
        <v>245</v>
      </c>
      <c r="E105" s="6" t="s">
        <v>274</v>
      </c>
      <c r="F105" s="7">
        <v>73.4</v>
      </c>
      <c r="G105" s="8">
        <f t="shared" si="10"/>
        <v>12</v>
      </c>
      <c r="H105" s="12" t="s">
        <v>22</v>
      </c>
      <c r="I105" s="10"/>
      <c r="J105" s="10"/>
      <c r="K105" s="10"/>
      <c r="L105" s="10"/>
    </row>
    <row r="106" spans="1:12" ht="13.5">
      <c r="A106" s="5" t="s">
        <v>275</v>
      </c>
      <c r="B106" s="5" t="s">
        <v>276</v>
      </c>
      <c r="C106" s="5" t="s">
        <v>277</v>
      </c>
      <c r="D106" s="5" t="s">
        <v>278</v>
      </c>
      <c r="E106" s="6" t="s">
        <v>279</v>
      </c>
      <c r="F106" s="7">
        <v>60.2</v>
      </c>
      <c r="G106" s="8">
        <f t="shared" si="10"/>
        <v>1</v>
      </c>
      <c r="H106" s="12" t="s">
        <v>22</v>
      </c>
      <c r="I106" s="10"/>
      <c r="J106" s="10"/>
      <c r="K106" s="10"/>
      <c r="L106" s="10"/>
    </row>
    <row r="107" spans="1:12" ht="13.5">
      <c r="A107" s="5" t="s">
        <v>280</v>
      </c>
      <c r="B107" s="5" t="s">
        <v>281</v>
      </c>
      <c r="C107" s="5" t="s">
        <v>282</v>
      </c>
      <c r="D107" s="5" t="s">
        <v>283</v>
      </c>
      <c r="E107" s="6" t="s">
        <v>284</v>
      </c>
      <c r="F107" s="7">
        <v>59.4</v>
      </c>
      <c r="G107" s="8">
        <f t="shared" si="10"/>
        <v>1</v>
      </c>
      <c r="H107" s="12" t="s">
        <v>17</v>
      </c>
      <c r="I107" s="10">
        <v>81.32</v>
      </c>
      <c r="J107" s="10">
        <f>F107*0.5+I107*0.5</f>
        <v>70.36</v>
      </c>
      <c r="K107" s="10">
        <f>SUMPRODUCT((C:C=C107)*(J:J&gt;J107))+1</f>
        <v>1</v>
      </c>
      <c r="L107" s="10" t="s">
        <v>442</v>
      </c>
    </row>
    <row r="108" spans="1:12" ht="13.5">
      <c r="A108" s="5" t="s">
        <v>285</v>
      </c>
      <c r="B108" s="5" t="s">
        <v>281</v>
      </c>
      <c r="C108" s="5" t="s">
        <v>286</v>
      </c>
      <c r="D108" s="5" t="s">
        <v>287</v>
      </c>
      <c r="E108" s="6" t="s">
        <v>288</v>
      </c>
      <c r="F108" s="7">
        <v>81.8</v>
      </c>
      <c r="G108" s="8">
        <f t="shared" si="10"/>
        <v>1</v>
      </c>
      <c r="H108" s="12" t="s">
        <v>17</v>
      </c>
      <c r="I108" s="10">
        <v>85.14</v>
      </c>
      <c r="J108" s="10">
        <f>F108*0.5+I108*0.5</f>
        <v>83.47</v>
      </c>
      <c r="K108" s="10">
        <f>SUMPRODUCT((C:C=C108)*(J:J&gt;J108))+1</f>
        <v>1</v>
      </c>
      <c r="L108" s="10" t="s">
        <v>442</v>
      </c>
    </row>
    <row r="109" spans="1:12" ht="13.5">
      <c r="A109" s="5" t="s">
        <v>289</v>
      </c>
      <c r="B109" s="5" t="s">
        <v>281</v>
      </c>
      <c r="C109" s="5" t="s">
        <v>286</v>
      </c>
      <c r="D109" s="5" t="s">
        <v>287</v>
      </c>
      <c r="E109" s="6" t="s">
        <v>290</v>
      </c>
      <c r="F109" s="7">
        <v>70.2</v>
      </c>
      <c r="G109" s="8">
        <f t="shared" si="10"/>
        <v>4</v>
      </c>
      <c r="H109" s="12" t="s">
        <v>17</v>
      </c>
      <c r="I109" s="10">
        <v>82.46</v>
      </c>
      <c r="J109" s="10">
        <f>F109*0.5+I109*0.5</f>
        <v>76.33</v>
      </c>
      <c r="K109" s="10">
        <f>SUMPRODUCT((C:C=C109)*(J:J&gt;J109))+1</f>
        <v>2</v>
      </c>
      <c r="L109" s="10"/>
    </row>
    <row r="110" spans="1:12" ht="13.5">
      <c r="A110" s="5" t="s">
        <v>291</v>
      </c>
      <c r="B110" s="5" t="s">
        <v>281</v>
      </c>
      <c r="C110" s="5" t="s">
        <v>286</v>
      </c>
      <c r="D110" s="5" t="s">
        <v>287</v>
      </c>
      <c r="E110" s="6" t="s">
        <v>292</v>
      </c>
      <c r="F110" s="7">
        <v>75.2</v>
      </c>
      <c r="G110" s="8">
        <f t="shared" si="10"/>
        <v>2</v>
      </c>
      <c r="H110" s="12" t="s">
        <v>22</v>
      </c>
      <c r="I110" s="10"/>
      <c r="J110" s="10"/>
      <c r="K110" s="10"/>
      <c r="L110" s="10"/>
    </row>
    <row r="111" spans="1:12" ht="13.5">
      <c r="A111" s="5" t="s">
        <v>293</v>
      </c>
      <c r="B111" s="5" t="s">
        <v>281</v>
      </c>
      <c r="C111" s="5" t="s">
        <v>286</v>
      </c>
      <c r="D111" s="5" t="s">
        <v>287</v>
      </c>
      <c r="E111" s="6" t="s">
        <v>294</v>
      </c>
      <c r="F111" s="7">
        <v>72.4</v>
      </c>
      <c r="G111" s="8">
        <f t="shared" si="10"/>
        <v>3</v>
      </c>
      <c r="H111" s="12" t="s">
        <v>22</v>
      </c>
      <c r="I111" s="10"/>
      <c r="J111" s="10"/>
      <c r="K111" s="10"/>
      <c r="L111" s="10"/>
    </row>
    <row r="112" spans="1:12" ht="13.5">
      <c r="A112" s="5" t="s">
        <v>295</v>
      </c>
      <c r="B112" s="5" t="s">
        <v>281</v>
      </c>
      <c r="C112" s="5" t="s">
        <v>296</v>
      </c>
      <c r="D112" s="5" t="s">
        <v>297</v>
      </c>
      <c r="E112" s="6" t="s">
        <v>298</v>
      </c>
      <c r="F112" s="7">
        <v>62.6</v>
      </c>
      <c r="G112" s="8">
        <f t="shared" si="10"/>
        <v>2</v>
      </c>
      <c r="H112" s="12" t="s">
        <v>17</v>
      </c>
      <c r="I112" s="10">
        <v>83.3</v>
      </c>
      <c r="J112" s="10">
        <f>F112*0.5+I112*0.5</f>
        <v>72.95</v>
      </c>
      <c r="K112" s="10">
        <f>SUMPRODUCT((C:C=C112)*(J:J&gt;J112))+1</f>
        <v>1</v>
      </c>
      <c r="L112" s="10" t="s">
        <v>442</v>
      </c>
    </row>
    <row r="113" spans="1:12" ht="13.5">
      <c r="A113" s="5" t="s">
        <v>299</v>
      </c>
      <c r="B113" s="5" t="s">
        <v>281</v>
      </c>
      <c r="C113" s="5" t="s">
        <v>296</v>
      </c>
      <c r="D113" s="5" t="s">
        <v>297</v>
      </c>
      <c r="E113" s="6" t="s">
        <v>300</v>
      </c>
      <c r="F113" s="7">
        <v>73.8</v>
      </c>
      <c r="G113" s="8">
        <f t="shared" si="10"/>
        <v>1</v>
      </c>
      <c r="H113" s="12" t="s">
        <v>301</v>
      </c>
      <c r="I113" s="10"/>
      <c r="J113" s="10"/>
      <c r="K113" s="10"/>
      <c r="L113" s="10"/>
    </row>
    <row r="114" spans="1:12" ht="13.5">
      <c r="A114" s="5" t="s">
        <v>302</v>
      </c>
      <c r="B114" s="5" t="s">
        <v>281</v>
      </c>
      <c r="C114" s="5" t="s">
        <v>296</v>
      </c>
      <c r="D114" s="5" t="s">
        <v>297</v>
      </c>
      <c r="E114" s="6" t="s">
        <v>303</v>
      </c>
      <c r="F114" s="7">
        <v>47.6</v>
      </c>
      <c r="G114" s="8">
        <f t="shared" si="10"/>
        <v>3</v>
      </c>
      <c r="H114" s="12" t="s">
        <v>22</v>
      </c>
      <c r="I114" s="10"/>
      <c r="J114" s="10"/>
      <c r="K114" s="10"/>
      <c r="L114" s="10"/>
    </row>
    <row r="115" spans="1:12" ht="13.5">
      <c r="A115" s="5" t="s">
        <v>304</v>
      </c>
      <c r="B115" s="5" t="s">
        <v>281</v>
      </c>
      <c r="C115" s="5" t="s">
        <v>305</v>
      </c>
      <c r="D115" s="5" t="s">
        <v>306</v>
      </c>
      <c r="E115" s="6" t="s">
        <v>307</v>
      </c>
      <c r="F115" s="7">
        <v>68.4</v>
      </c>
      <c r="G115" s="8">
        <f t="shared" si="10"/>
        <v>3</v>
      </c>
      <c r="H115" s="12" t="s">
        <v>17</v>
      </c>
      <c r="I115" s="10">
        <v>84.86</v>
      </c>
      <c r="J115" s="10">
        <f>F115*0.5+I115*0.5</f>
        <v>76.63</v>
      </c>
      <c r="K115" s="10">
        <f>SUMPRODUCT((C:C=C115)*(J:J&gt;J115))+1</f>
        <v>1</v>
      </c>
      <c r="L115" s="10" t="s">
        <v>442</v>
      </c>
    </row>
    <row r="116" spans="1:12" ht="13.5">
      <c r="A116" s="5" t="s">
        <v>308</v>
      </c>
      <c r="B116" s="5" t="s">
        <v>281</v>
      </c>
      <c r="C116" s="5" t="s">
        <v>305</v>
      </c>
      <c r="D116" s="5" t="s">
        <v>306</v>
      </c>
      <c r="E116" s="6" t="s">
        <v>309</v>
      </c>
      <c r="F116" s="7">
        <v>70.6</v>
      </c>
      <c r="G116" s="8">
        <f t="shared" si="10"/>
        <v>1</v>
      </c>
      <c r="H116" s="12" t="s">
        <v>17</v>
      </c>
      <c r="I116" s="10">
        <v>82.64</v>
      </c>
      <c r="J116" s="10">
        <f>F116*0.5+I116*0.5</f>
        <v>76.62</v>
      </c>
      <c r="K116" s="10">
        <f>SUMPRODUCT((C:C=C116)*(J:J&gt;J116))+1</f>
        <v>2</v>
      </c>
      <c r="L116" s="10"/>
    </row>
    <row r="117" spans="1:12" ht="13.5">
      <c r="A117" s="5" t="s">
        <v>310</v>
      </c>
      <c r="B117" s="5" t="s">
        <v>281</v>
      </c>
      <c r="C117" s="5" t="s">
        <v>305</v>
      </c>
      <c r="D117" s="5" t="s">
        <v>306</v>
      </c>
      <c r="E117" s="6" t="s">
        <v>311</v>
      </c>
      <c r="F117" s="7">
        <v>68.8</v>
      </c>
      <c r="G117" s="8">
        <f t="shared" si="10"/>
        <v>2</v>
      </c>
      <c r="H117" s="12" t="s">
        <v>22</v>
      </c>
      <c r="I117" s="10"/>
      <c r="J117" s="10"/>
      <c r="K117" s="10"/>
      <c r="L117" s="10"/>
    </row>
    <row r="118" spans="1:12" ht="13.5">
      <c r="A118" s="5" t="s">
        <v>312</v>
      </c>
      <c r="B118" s="5" t="s">
        <v>281</v>
      </c>
      <c r="C118" s="5" t="s">
        <v>305</v>
      </c>
      <c r="D118" s="5" t="s">
        <v>306</v>
      </c>
      <c r="E118" s="6" t="s">
        <v>313</v>
      </c>
      <c r="F118" s="7">
        <v>65</v>
      </c>
      <c r="G118" s="8">
        <f t="shared" si="10"/>
        <v>4</v>
      </c>
      <c r="H118" s="12" t="s">
        <v>22</v>
      </c>
      <c r="I118" s="10"/>
      <c r="J118" s="10"/>
      <c r="K118" s="10"/>
      <c r="L118" s="10"/>
    </row>
    <row r="119" spans="1:12" ht="13.5">
      <c r="A119" s="5" t="s">
        <v>314</v>
      </c>
      <c r="B119" s="5" t="s">
        <v>315</v>
      </c>
      <c r="C119" s="5" t="s">
        <v>316</v>
      </c>
      <c r="D119" s="5" t="s">
        <v>317</v>
      </c>
      <c r="E119" s="6" t="s">
        <v>318</v>
      </c>
      <c r="F119" s="7">
        <v>67</v>
      </c>
      <c r="G119" s="8">
        <f t="shared" si="10"/>
        <v>1</v>
      </c>
      <c r="H119" s="12" t="s">
        <v>17</v>
      </c>
      <c r="I119" s="10">
        <v>84</v>
      </c>
      <c r="J119" s="10">
        <f>F119*0.5+I119*0.5</f>
        <v>75.5</v>
      </c>
      <c r="K119" s="10">
        <f>SUMPRODUCT((C:C=C119)*(J:J&gt;J119))+1</f>
        <v>1</v>
      </c>
      <c r="L119" s="10" t="s">
        <v>442</v>
      </c>
    </row>
    <row r="120" spans="1:12" ht="13.5">
      <c r="A120" s="5" t="s">
        <v>319</v>
      </c>
      <c r="B120" s="5" t="s">
        <v>315</v>
      </c>
      <c r="C120" s="5" t="s">
        <v>316</v>
      </c>
      <c r="D120" s="5" t="s">
        <v>317</v>
      </c>
      <c r="E120" s="6" t="s">
        <v>320</v>
      </c>
      <c r="F120" s="7">
        <v>60</v>
      </c>
      <c r="G120" s="8">
        <f t="shared" si="10"/>
        <v>2</v>
      </c>
      <c r="H120" s="12" t="s">
        <v>22</v>
      </c>
      <c r="I120" s="10"/>
      <c r="J120" s="10"/>
      <c r="K120" s="10"/>
      <c r="L120" s="10"/>
    </row>
    <row r="121" spans="1:12" ht="13.5">
      <c r="A121" s="5" t="s">
        <v>321</v>
      </c>
      <c r="B121" s="5" t="s">
        <v>315</v>
      </c>
      <c r="C121" s="5" t="s">
        <v>322</v>
      </c>
      <c r="D121" s="5" t="s">
        <v>323</v>
      </c>
      <c r="E121" s="6" t="s">
        <v>324</v>
      </c>
      <c r="F121" s="7">
        <v>73</v>
      </c>
      <c r="G121" s="8">
        <f t="shared" si="10"/>
        <v>1</v>
      </c>
      <c r="H121" s="12" t="s">
        <v>17</v>
      </c>
      <c r="I121" s="10">
        <v>84.5</v>
      </c>
      <c r="J121" s="10">
        <f>F121*0.5+I121*0.5</f>
        <v>78.75</v>
      </c>
      <c r="K121" s="10">
        <f>SUMPRODUCT((C:C=C121)*(J:J&gt;J121))+1</f>
        <v>1</v>
      </c>
      <c r="L121" s="10" t="s">
        <v>442</v>
      </c>
    </row>
    <row r="122" spans="1:12" ht="13.5">
      <c r="A122" s="5" t="s">
        <v>325</v>
      </c>
      <c r="B122" s="5" t="s">
        <v>315</v>
      </c>
      <c r="C122" s="5" t="s">
        <v>322</v>
      </c>
      <c r="D122" s="5" t="s">
        <v>323</v>
      </c>
      <c r="E122" s="6" t="s">
        <v>326</v>
      </c>
      <c r="F122" s="7">
        <v>70.4</v>
      </c>
      <c r="G122" s="8">
        <f t="shared" si="10"/>
        <v>2</v>
      </c>
      <c r="H122" s="12" t="s">
        <v>17</v>
      </c>
      <c r="I122" s="10">
        <v>84.36</v>
      </c>
      <c r="J122" s="10">
        <f>F122*0.5+I122*0.5</f>
        <v>77.38</v>
      </c>
      <c r="K122" s="10">
        <f>SUMPRODUCT((C:C=C122)*(J:J&gt;J122))+1</f>
        <v>2</v>
      </c>
      <c r="L122" s="10" t="s">
        <v>442</v>
      </c>
    </row>
    <row r="123" spans="1:12" ht="13.5">
      <c r="A123" s="5" t="s">
        <v>327</v>
      </c>
      <c r="B123" s="5" t="s">
        <v>315</v>
      </c>
      <c r="C123" s="5" t="s">
        <v>322</v>
      </c>
      <c r="D123" s="5" t="s">
        <v>323</v>
      </c>
      <c r="E123" s="6" t="s">
        <v>328</v>
      </c>
      <c r="F123" s="7">
        <v>64.8</v>
      </c>
      <c r="G123" s="8">
        <f t="shared" si="10"/>
        <v>3</v>
      </c>
      <c r="H123" s="12" t="s">
        <v>22</v>
      </c>
      <c r="I123" s="10"/>
      <c r="J123" s="10"/>
      <c r="K123" s="10"/>
      <c r="L123" s="10"/>
    </row>
    <row r="124" spans="1:12" ht="13.5">
      <c r="A124" s="5" t="s">
        <v>329</v>
      </c>
      <c r="B124" s="5" t="s">
        <v>315</v>
      </c>
      <c r="C124" s="5" t="s">
        <v>322</v>
      </c>
      <c r="D124" s="5" t="s">
        <v>323</v>
      </c>
      <c r="E124" s="6" t="s">
        <v>330</v>
      </c>
      <c r="F124" s="7">
        <v>58.2</v>
      </c>
      <c r="G124" s="8">
        <f t="shared" si="10"/>
        <v>4</v>
      </c>
      <c r="H124" s="12" t="s">
        <v>22</v>
      </c>
      <c r="I124" s="10"/>
      <c r="J124" s="10"/>
      <c r="K124" s="10"/>
      <c r="L124" s="10"/>
    </row>
    <row r="125" spans="1:12" ht="13.5">
      <c r="A125" s="5" t="s">
        <v>331</v>
      </c>
      <c r="B125" s="5" t="s">
        <v>315</v>
      </c>
      <c r="C125" s="5" t="s">
        <v>332</v>
      </c>
      <c r="D125" s="5" t="s">
        <v>333</v>
      </c>
      <c r="E125" s="6" t="s">
        <v>334</v>
      </c>
      <c r="F125" s="7">
        <v>62.4</v>
      </c>
      <c r="G125" s="8">
        <f t="shared" si="10"/>
        <v>2</v>
      </c>
      <c r="H125" s="12" t="s">
        <v>17</v>
      </c>
      <c r="I125" s="10">
        <v>83.62</v>
      </c>
      <c r="J125" s="10">
        <f>F125*0.5+I125*0.5</f>
        <v>73.01</v>
      </c>
      <c r="K125" s="10">
        <f>SUMPRODUCT((C:C=C125)*(J:J&gt;J125))+1</f>
        <v>1</v>
      </c>
      <c r="L125" s="10" t="s">
        <v>442</v>
      </c>
    </row>
    <row r="126" spans="1:12" ht="13.5">
      <c r="A126" s="5" t="s">
        <v>335</v>
      </c>
      <c r="B126" s="5" t="s">
        <v>315</v>
      </c>
      <c r="C126" s="5" t="s">
        <v>332</v>
      </c>
      <c r="D126" s="5" t="s">
        <v>333</v>
      </c>
      <c r="E126" s="6" t="s">
        <v>336</v>
      </c>
      <c r="F126" s="7">
        <v>64.6</v>
      </c>
      <c r="G126" s="8">
        <f t="shared" si="10"/>
        <v>1</v>
      </c>
      <c r="H126" s="12" t="s">
        <v>22</v>
      </c>
      <c r="I126" s="10"/>
      <c r="J126" s="10"/>
      <c r="K126" s="10"/>
      <c r="L126" s="10"/>
    </row>
    <row r="127" spans="1:12" ht="13.5">
      <c r="A127" s="5" t="s">
        <v>337</v>
      </c>
      <c r="B127" s="5" t="s">
        <v>315</v>
      </c>
      <c r="C127" s="5" t="s">
        <v>338</v>
      </c>
      <c r="D127" s="5" t="s">
        <v>339</v>
      </c>
      <c r="E127" s="6" t="s">
        <v>340</v>
      </c>
      <c r="F127" s="7">
        <v>64.8</v>
      </c>
      <c r="G127" s="8">
        <f t="shared" si="10"/>
        <v>1</v>
      </c>
      <c r="H127" s="12" t="s">
        <v>17</v>
      </c>
      <c r="I127" s="10">
        <v>83.1</v>
      </c>
      <c r="J127" s="10">
        <f>F127*0.5+I127*0.5</f>
        <v>73.94999999999999</v>
      </c>
      <c r="K127" s="10">
        <f>SUMPRODUCT((C:C=C127)*(J:J&gt;J127))+1</f>
        <v>1</v>
      </c>
      <c r="L127" s="10" t="s">
        <v>442</v>
      </c>
    </row>
    <row r="128" spans="1:12" ht="13.5">
      <c r="A128" s="5" t="s">
        <v>341</v>
      </c>
      <c r="B128" s="5" t="s">
        <v>315</v>
      </c>
      <c r="C128" s="5" t="s">
        <v>342</v>
      </c>
      <c r="D128" s="5" t="s">
        <v>343</v>
      </c>
      <c r="E128" s="6" t="s">
        <v>344</v>
      </c>
      <c r="F128" s="7">
        <v>74.8</v>
      </c>
      <c r="G128" s="8">
        <f t="shared" si="10"/>
        <v>1</v>
      </c>
      <c r="H128" s="12" t="s">
        <v>17</v>
      </c>
      <c r="I128" s="10">
        <v>81.84</v>
      </c>
      <c r="J128" s="10">
        <f>F128*0.5+I128*0.5</f>
        <v>78.32</v>
      </c>
      <c r="K128" s="10">
        <f>SUMPRODUCT((C:C=C128)*(J:J&gt;J128))+1</f>
        <v>1</v>
      </c>
      <c r="L128" s="10" t="s">
        <v>442</v>
      </c>
    </row>
    <row r="129" spans="1:12" ht="13.5">
      <c r="A129" s="5" t="s">
        <v>345</v>
      </c>
      <c r="B129" s="5" t="s">
        <v>315</v>
      </c>
      <c r="C129" s="5" t="s">
        <v>342</v>
      </c>
      <c r="D129" s="5" t="s">
        <v>343</v>
      </c>
      <c r="E129" s="6" t="s">
        <v>346</v>
      </c>
      <c r="F129" s="7">
        <v>65.4</v>
      </c>
      <c r="G129" s="8">
        <f t="shared" si="10"/>
        <v>2</v>
      </c>
      <c r="H129" s="12" t="s">
        <v>22</v>
      </c>
      <c r="I129" s="10"/>
      <c r="J129" s="10"/>
      <c r="K129" s="10"/>
      <c r="L129" s="10"/>
    </row>
    <row r="130" spans="1:12" ht="13.5">
      <c r="A130" s="5" t="s">
        <v>347</v>
      </c>
      <c r="B130" s="5" t="s">
        <v>315</v>
      </c>
      <c r="C130" s="5" t="s">
        <v>342</v>
      </c>
      <c r="D130" s="5" t="s">
        <v>343</v>
      </c>
      <c r="E130" s="6" t="s">
        <v>348</v>
      </c>
      <c r="F130" s="7">
        <v>59.4</v>
      </c>
      <c r="G130" s="8">
        <f t="shared" si="10"/>
        <v>3</v>
      </c>
      <c r="H130" s="12" t="s">
        <v>22</v>
      </c>
      <c r="I130" s="10"/>
      <c r="J130" s="10"/>
      <c r="K130" s="10"/>
      <c r="L130" s="10"/>
    </row>
    <row r="131" spans="1:12" ht="13.5">
      <c r="A131" s="5" t="s">
        <v>349</v>
      </c>
      <c r="B131" s="5" t="s">
        <v>315</v>
      </c>
      <c r="C131" s="5" t="s">
        <v>342</v>
      </c>
      <c r="D131" s="5" t="s">
        <v>343</v>
      </c>
      <c r="E131" s="6" t="s">
        <v>350</v>
      </c>
      <c r="F131" s="7">
        <v>59.2</v>
      </c>
      <c r="G131" s="8">
        <f t="shared" si="10"/>
        <v>4</v>
      </c>
      <c r="H131" s="12" t="s">
        <v>22</v>
      </c>
      <c r="I131" s="10"/>
      <c r="J131" s="10"/>
      <c r="K131" s="10"/>
      <c r="L131" s="10"/>
    </row>
    <row r="132" spans="1:12" ht="13.5">
      <c r="A132" s="5" t="s">
        <v>351</v>
      </c>
      <c r="B132" s="5" t="s">
        <v>315</v>
      </c>
      <c r="C132" s="5" t="s">
        <v>352</v>
      </c>
      <c r="D132" s="5" t="s">
        <v>353</v>
      </c>
      <c r="E132" s="6" t="s">
        <v>354</v>
      </c>
      <c r="F132" s="7">
        <v>65.6</v>
      </c>
      <c r="G132" s="8">
        <f aca="true" t="shared" si="11" ref="G132:G159">SUMPRODUCT((D$1:D$65536=D132)*(F$1:F$65536&gt;F132))+1</f>
        <v>1</v>
      </c>
      <c r="H132" s="12" t="s">
        <v>17</v>
      </c>
      <c r="I132" s="10">
        <v>82.24</v>
      </c>
      <c r="J132" s="10">
        <f aca="true" t="shared" si="12" ref="J132:J138">F132*0.5+I132*0.5</f>
        <v>73.91999999999999</v>
      </c>
      <c r="K132" s="10">
        <f>SUMPRODUCT((C:C=C132)*(J:J&gt;J132))+1</f>
        <v>1</v>
      </c>
      <c r="L132" s="10" t="s">
        <v>442</v>
      </c>
    </row>
    <row r="133" spans="1:12" ht="13.5">
      <c r="A133" s="5" t="s">
        <v>355</v>
      </c>
      <c r="B133" s="5" t="s">
        <v>356</v>
      </c>
      <c r="C133" s="5" t="s">
        <v>357</v>
      </c>
      <c r="D133" s="5" t="s">
        <v>358</v>
      </c>
      <c r="E133" s="6" t="s">
        <v>359</v>
      </c>
      <c r="F133" s="7">
        <v>75.4</v>
      </c>
      <c r="G133" s="8">
        <f t="shared" si="11"/>
        <v>1</v>
      </c>
      <c r="H133" s="12" t="s">
        <v>17</v>
      </c>
      <c r="I133" s="10">
        <v>81</v>
      </c>
      <c r="J133" s="10">
        <f t="shared" si="12"/>
        <v>78.2</v>
      </c>
      <c r="K133" s="10">
        <f>SUMPRODUCT((C:C=C133)*(J:J&gt;J133))+1</f>
        <v>1</v>
      </c>
      <c r="L133" s="10" t="s">
        <v>442</v>
      </c>
    </row>
    <row r="134" spans="1:12" ht="13.5">
      <c r="A134" s="5" t="s">
        <v>360</v>
      </c>
      <c r="B134" s="5" t="s">
        <v>356</v>
      </c>
      <c r="C134" s="5" t="s">
        <v>361</v>
      </c>
      <c r="D134" s="5" t="s">
        <v>362</v>
      </c>
      <c r="E134" s="6" t="s">
        <v>363</v>
      </c>
      <c r="F134" s="7">
        <v>75.8</v>
      </c>
      <c r="G134" s="8">
        <f t="shared" si="11"/>
        <v>1</v>
      </c>
      <c r="H134" s="12" t="s">
        <v>22</v>
      </c>
      <c r="I134" s="10"/>
      <c r="J134" s="10"/>
      <c r="K134" s="10"/>
      <c r="L134" s="10"/>
    </row>
    <row r="135" spans="1:12" ht="13.5">
      <c r="A135" s="5" t="s">
        <v>364</v>
      </c>
      <c r="B135" s="5" t="s">
        <v>356</v>
      </c>
      <c r="C135" s="5" t="s">
        <v>361</v>
      </c>
      <c r="D135" s="5" t="s">
        <v>362</v>
      </c>
      <c r="E135" s="6" t="s">
        <v>365</v>
      </c>
      <c r="F135" s="7">
        <v>71.8</v>
      </c>
      <c r="G135" s="8">
        <f t="shared" si="11"/>
        <v>2</v>
      </c>
      <c r="H135" s="12" t="s">
        <v>22</v>
      </c>
      <c r="I135" s="10"/>
      <c r="J135" s="10"/>
      <c r="K135" s="10"/>
      <c r="L135" s="10"/>
    </row>
    <row r="136" spans="1:12" ht="13.5">
      <c r="A136" s="5" t="s">
        <v>366</v>
      </c>
      <c r="B136" s="5" t="s">
        <v>356</v>
      </c>
      <c r="C136" s="5" t="s">
        <v>367</v>
      </c>
      <c r="D136" s="5" t="s">
        <v>368</v>
      </c>
      <c r="E136" s="6" t="s">
        <v>369</v>
      </c>
      <c r="F136" s="7">
        <v>67</v>
      </c>
      <c r="G136" s="8">
        <f t="shared" si="11"/>
        <v>1</v>
      </c>
      <c r="H136" s="12" t="s">
        <v>17</v>
      </c>
      <c r="I136" s="10">
        <v>83.7</v>
      </c>
      <c r="J136" s="10">
        <f t="shared" si="12"/>
        <v>75.35</v>
      </c>
      <c r="K136" s="10">
        <f>SUMPRODUCT((C:C=C136)*(J:J&gt;J136))+1</f>
        <v>1</v>
      </c>
      <c r="L136" s="10" t="s">
        <v>442</v>
      </c>
    </row>
    <row r="137" spans="1:12" ht="13.5">
      <c r="A137" s="5" t="s">
        <v>370</v>
      </c>
      <c r="B137" s="5" t="s">
        <v>356</v>
      </c>
      <c r="C137" s="5" t="s">
        <v>367</v>
      </c>
      <c r="D137" s="5" t="s">
        <v>368</v>
      </c>
      <c r="E137" s="6" t="s">
        <v>371</v>
      </c>
      <c r="F137" s="7">
        <v>62.2</v>
      </c>
      <c r="G137" s="8">
        <f t="shared" si="11"/>
        <v>2</v>
      </c>
      <c r="H137" s="12" t="s">
        <v>17</v>
      </c>
      <c r="I137" s="10">
        <v>80.7</v>
      </c>
      <c r="J137" s="10">
        <f t="shared" si="12"/>
        <v>71.45</v>
      </c>
      <c r="K137" s="10">
        <f>SUMPRODUCT((C:C=C137)*(J:J&gt;J137))+1</f>
        <v>2</v>
      </c>
      <c r="L137" s="10"/>
    </row>
    <row r="138" spans="1:12" ht="13.5">
      <c r="A138" s="5" t="s">
        <v>372</v>
      </c>
      <c r="B138" s="5" t="s">
        <v>356</v>
      </c>
      <c r="C138" s="5" t="s">
        <v>373</v>
      </c>
      <c r="D138" s="5" t="s">
        <v>374</v>
      </c>
      <c r="E138" s="6" t="s">
        <v>375</v>
      </c>
      <c r="F138" s="7">
        <v>71.2</v>
      </c>
      <c r="G138" s="8">
        <f t="shared" si="11"/>
        <v>2</v>
      </c>
      <c r="H138" s="12" t="s">
        <v>17</v>
      </c>
      <c r="I138" s="10">
        <v>82</v>
      </c>
      <c r="J138" s="10">
        <f t="shared" si="12"/>
        <v>76.6</v>
      </c>
      <c r="K138" s="10">
        <f>SUMPRODUCT((C:C=C138)*(J:J&gt;J138))+1</f>
        <v>1</v>
      </c>
      <c r="L138" s="10" t="s">
        <v>442</v>
      </c>
    </row>
    <row r="139" spans="1:12" ht="13.5">
      <c r="A139" s="5" t="s">
        <v>376</v>
      </c>
      <c r="B139" s="5" t="s">
        <v>356</v>
      </c>
      <c r="C139" s="5" t="s">
        <v>373</v>
      </c>
      <c r="D139" s="5" t="s">
        <v>374</v>
      </c>
      <c r="E139" s="6" t="s">
        <v>377</v>
      </c>
      <c r="F139" s="7">
        <v>75.6</v>
      </c>
      <c r="G139" s="8">
        <f t="shared" si="11"/>
        <v>1</v>
      </c>
      <c r="H139" s="12" t="s">
        <v>22</v>
      </c>
      <c r="I139" s="10"/>
      <c r="J139" s="10"/>
      <c r="K139" s="10"/>
      <c r="L139" s="10"/>
    </row>
    <row r="140" spans="1:12" ht="13.5">
      <c r="A140" s="5" t="s">
        <v>378</v>
      </c>
      <c r="B140" s="5" t="s">
        <v>356</v>
      </c>
      <c r="C140" s="5" t="s">
        <v>373</v>
      </c>
      <c r="D140" s="5" t="s">
        <v>374</v>
      </c>
      <c r="E140" s="6" t="s">
        <v>379</v>
      </c>
      <c r="F140" s="7">
        <v>65.4</v>
      </c>
      <c r="G140" s="8">
        <f t="shared" si="11"/>
        <v>3</v>
      </c>
      <c r="H140" s="12" t="s">
        <v>22</v>
      </c>
      <c r="I140" s="10"/>
      <c r="J140" s="10"/>
      <c r="K140" s="10"/>
      <c r="L140" s="10"/>
    </row>
    <row r="141" spans="1:12" ht="13.5">
      <c r="A141" s="5" t="s">
        <v>380</v>
      </c>
      <c r="B141" s="5" t="s">
        <v>356</v>
      </c>
      <c r="C141" s="5" t="s">
        <v>381</v>
      </c>
      <c r="D141" s="5" t="s">
        <v>382</v>
      </c>
      <c r="E141" s="6" t="s">
        <v>383</v>
      </c>
      <c r="F141" s="7">
        <v>68.6</v>
      </c>
      <c r="G141" s="8">
        <f t="shared" si="11"/>
        <v>1</v>
      </c>
      <c r="H141" s="12" t="s">
        <v>17</v>
      </c>
      <c r="I141" s="10">
        <v>84</v>
      </c>
      <c r="J141" s="10">
        <f aca="true" t="shared" si="13" ref="J141:J147">F141*0.5+I141*0.5</f>
        <v>76.3</v>
      </c>
      <c r="K141" s="10">
        <f>SUMPRODUCT((C:C=C141)*(J:J&gt;J141))+1</f>
        <v>1</v>
      </c>
      <c r="L141" s="10" t="s">
        <v>442</v>
      </c>
    </row>
    <row r="142" spans="1:12" ht="13.5">
      <c r="A142" s="5" t="s">
        <v>384</v>
      </c>
      <c r="B142" s="5" t="s">
        <v>356</v>
      </c>
      <c r="C142" s="5" t="s">
        <v>381</v>
      </c>
      <c r="D142" s="5" t="s">
        <v>382</v>
      </c>
      <c r="E142" s="6" t="s">
        <v>385</v>
      </c>
      <c r="F142" s="7">
        <v>61.4</v>
      </c>
      <c r="G142" s="8">
        <f t="shared" si="11"/>
        <v>2</v>
      </c>
      <c r="H142" s="12" t="s">
        <v>22</v>
      </c>
      <c r="I142" s="10"/>
      <c r="J142" s="10"/>
      <c r="K142" s="10"/>
      <c r="L142" s="10"/>
    </row>
    <row r="143" spans="1:12" ht="13.5">
      <c r="A143" s="5" t="s">
        <v>386</v>
      </c>
      <c r="B143" s="5" t="s">
        <v>356</v>
      </c>
      <c r="C143" s="5" t="s">
        <v>387</v>
      </c>
      <c r="D143" s="5" t="s">
        <v>388</v>
      </c>
      <c r="E143" s="6" t="s">
        <v>389</v>
      </c>
      <c r="F143" s="7">
        <v>75.2</v>
      </c>
      <c r="G143" s="8">
        <f t="shared" si="11"/>
        <v>1</v>
      </c>
      <c r="H143" s="12" t="s">
        <v>17</v>
      </c>
      <c r="I143" s="10">
        <v>83.3</v>
      </c>
      <c r="J143" s="10">
        <f t="shared" si="13"/>
        <v>79.25</v>
      </c>
      <c r="K143" s="10">
        <f>SUMPRODUCT((C:C=C143)*(J:J&gt;J143))+1</f>
        <v>1</v>
      </c>
      <c r="L143" s="10" t="s">
        <v>442</v>
      </c>
    </row>
    <row r="144" spans="1:12" ht="13.5">
      <c r="A144" s="5" t="s">
        <v>390</v>
      </c>
      <c r="B144" s="5" t="s">
        <v>356</v>
      </c>
      <c r="C144" s="5" t="s">
        <v>387</v>
      </c>
      <c r="D144" s="5" t="s">
        <v>388</v>
      </c>
      <c r="E144" s="6" t="s">
        <v>391</v>
      </c>
      <c r="F144" s="7">
        <v>65.8</v>
      </c>
      <c r="G144" s="8">
        <f t="shared" si="11"/>
        <v>2</v>
      </c>
      <c r="H144" s="12" t="s">
        <v>22</v>
      </c>
      <c r="I144" s="10"/>
      <c r="J144" s="10"/>
      <c r="K144" s="10"/>
      <c r="L144" s="10"/>
    </row>
    <row r="145" spans="1:12" ht="13.5">
      <c r="A145" s="5" t="s">
        <v>392</v>
      </c>
      <c r="B145" s="5" t="s">
        <v>393</v>
      </c>
      <c r="C145" s="5" t="s">
        <v>394</v>
      </c>
      <c r="D145" s="5" t="s">
        <v>395</v>
      </c>
      <c r="E145" s="6" t="s">
        <v>396</v>
      </c>
      <c r="F145" s="7">
        <v>73.8</v>
      </c>
      <c r="G145" s="8">
        <f t="shared" si="11"/>
        <v>1</v>
      </c>
      <c r="H145" s="12" t="s">
        <v>17</v>
      </c>
      <c r="I145" s="10">
        <v>80.22</v>
      </c>
      <c r="J145" s="10">
        <f t="shared" si="13"/>
        <v>77.00999999999999</v>
      </c>
      <c r="K145" s="10">
        <f>SUMPRODUCT((C:C=C145)*(J:J&gt;J145))+1</f>
        <v>1</v>
      </c>
      <c r="L145" s="10" t="s">
        <v>442</v>
      </c>
    </row>
    <row r="146" spans="1:12" ht="13.5">
      <c r="A146" s="5" t="s">
        <v>397</v>
      </c>
      <c r="B146" s="5" t="s">
        <v>393</v>
      </c>
      <c r="C146" s="5" t="s">
        <v>394</v>
      </c>
      <c r="D146" s="5" t="s">
        <v>395</v>
      </c>
      <c r="E146" s="6" t="s">
        <v>398</v>
      </c>
      <c r="F146" s="7">
        <v>64.2</v>
      </c>
      <c r="G146" s="8">
        <f t="shared" si="11"/>
        <v>3</v>
      </c>
      <c r="H146" s="12" t="s">
        <v>17</v>
      </c>
      <c r="I146" s="10">
        <v>81.38</v>
      </c>
      <c r="J146" s="10">
        <f t="shared" si="13"/>
        <v>72.78999999999999</v>
      </c>
      <c r="K146" s="10">
        <f>SUMPRODUCT((C:C=C146)*(J:J&gt;J146))+1</f>
        <v>2</v>
      </c>
      <c r="L146" s="10"/>
    </row>
    <row r="147" spans="1:12" ht="13.5">
      <c r="A147" s="5" t="s">
        <v>399</v>
      </c>
      <c r="B147" s="5" t="s">
        <v>393</v>
      </c>
      <c r="C147" s="5" t="s">
        <v>394</v>
      </c>
      <c r="D147" s="5" t="s">
        <v>395</v>
      </c>
      <c r="E147" s="6" t="s">
        <v>400</v>
      </c>
      <c r="F147" s="7">
        <v>63.2</v>
      </c>
      <c r="G147" s="8">
        <f t="shared" si="11"/>
        <v>4</v>
      </c>
      <c r="H147" s="12" t="s">
        <v>17</v>
      </c>
      <c r="I147" s="10">
        <v>81.52</v>
      </c>
      <c r="J147" s="10">
        <f t="shared" si="13"/>
        <v>72.36</v>
      </c>
      <c r="K147" s="10">
        <f>SUMPRODUCT((C:C=C147)*(J:J&gt;J147))+1</f>
        <v>3</v>
      </c>
      <c r="L147" s="10"/>
    </row>
    <row r="148" spans="1:12" ht="13.5">
      <c r="A148" s="5" t="s">
        <v>401</v>
      </c>
      <c r="B148" s="5" t="s">
        <v>393</v>
      </c>
      <c r="C148" s="5" t="s">
        <v>394</v>
      </c>
      <c r="D148" s="5" t="s">
        <v>395</v>
      </c>
      <c r="E148" s="6" t="s">
        <v>402</v>
      </c>
      <c r="F148" s="7">
        <v>64.4</v>
      </c>
      <c r="G148" s="8">
        <f t="shared" si="11"/>
        <v>2</v>
      </c>
      <c r="H148" s="12" t="s">
        <v>22</v>
      </c>
      <c r="I148" s="10"/>
      <c r="J148" s="10"/>
      <c r="K148" s="10"/>
      <c r="L148" s="10"/>
    </row>
    <row r="149" spans="1:12" ht="13.5">
      <c r="A149" s="5" t="s">
        <v>403</v>
      </c>
      <c r="B149" s="5" t="s">
        <v>393</v>
      </c>
      <c r="C149" s="5" t="s">
        <v>394</v>
      </c>
      <c r="D149" s="5" t="s">
        <v>395</v>
      </c>
      <c r="E149" s="6" t="s">
        <v>404</v>
      </c>
      <c r="F149" s="7">
        <v>63</v>
      </c>
      <c r="G149" s="8">
        <f t="shared" si="11"/>
        <v>5</v>
      </c>
      <c r="H149" s="12" t="s">
        <v>22</v>
      </c>
      <c r="I149" s="10"/>
      <c r="J149" s="10"/>
      <c r="K149" s="10"/>
      <c r="L149" s="10"/>
    </row>
    <row r="150" spans="1:12" ht="13.5">
      <c r="A150" s="5" t="s">
        <v>405</v>
      </c>
      <c r="B150" s="5" t="s">
        <v>393</v>
      </c>
      <c r="C150" s="5" t="s">
        <v>406</v>
      </c>
      <c r="D150" s="5" t="s">
        <v>407</v>
      </c>
      <c r="E150" s="6" t="s">
        <v>408</v>
      </c>
      <c r="F150" s="7">
        <v>68.4</v>
      </c>
      <c r="G150" s="8">
        <f t="shared" si="11"/>
        <v>1</v>
      </c>
      <c r="H150" s="12" t="s">
        <v>17</v>
      </c>
      <c r="I150" s="10">
        <v>84.26</v>
      </c>
      <c r="J150" s="10">
        <f aca="true" t="shared" si="14" ref="J150:J156">F150*0.5+I150*0.5</f>
        <v>76.33000000000001</v>
      </c>
      <c r="K150" s="10">
        <f aca="true" t="shared" si="15" ref="K150:K156">SUMPRODUCT((C$1:C$65536=C150)*(J$1:J$65536&gt;J150))+1</f>
        <v>1</v>
      </c>
      <c r="L150" s="10" t="s">
        <v>442</v>
      </c>
    </row>
    <row r="151" spans="1:12" ht="13.5">
      <c r="A151" s="5" t="s">
        <v>409</v>
      </c>
      <c r="B151" s="5" t="s">
        <v>393</v>
      </c>
      <c r="C151" s="5" t="s">
        <v>406</v>
      </c>
      <c r="D151" s="5" t="s">
        <v>407</v>
      </c>
      <c r="E151" s="6" t="s">
        <v>410</v>
      </c>
      <c r="F151" s="7">
        <v>63.4</v>
      </c>
      <c r="G151" s="8">
        <f t="shared" si="11"/>
        <v>2</v>
      </c>
      <c r="H151" s="12" t="s">
        <v>17</v>
      </c>
      <c r="I151" s="9">
        <v>81.5</v>
      </c>
      <c r="J151" s="10">
        <f t="shared" si="14"/>
        <v>72.45</v>
      </c>
      <c r="K151" s="10">
        <f t="shared" si="15"/>
        <v>2</v>
      </c>
      <c r="L151" s="10"/>
    </row>
    <row r="152" spans="1:12" ht="13.5">
      <c r="A152" s="5" t="s">
        <v>411</v>
      </c>
      <c r="B152" s="5" t="s">
        <v>412</v>
      </c>
      <c r="C152" s="5" t="s">
        <v>413</v>
      </c>
      <c r="D152" s="5" t="s">
        <v>414</v>
      </c>
      <c r="E152" s="6" t="s">
        <v>415</v>
      </c>
      <c r="F152" s="7">
        <v>65</v>
      </c>
      <c r="G152" s="8">
        <f t="shared" si="11"/>
        <v>1</v>
      </c>
      <c r="H152" s="12" t="s">
        <v>17</v>
      </c>
      <c r="I152" s="10">
        <v>72.2</v>
      </c>
      <c r="J152" s="10">
        <f t="shared" si="14"/>
        <v>68.6</v>
      </c>
      <c r="K152" s="10">
        <f t="shared" si="15"/>
        <v>1</v>
      </c>
      <c r="L152" s="10" t="s">
        <v>442</v>
      </c>
    </row>
    <row r="153" spans="1:12" ht="13.5">
      <c r="A153" s="5" t="s">
        <v>416</v>
      </c>
      <c r="B153" s="5" t="s">
        <v>412</v>
      </c>
      <c r="C153" s="5" t="s">
        <v>417</v>
      </c>
      <c r="D153" s="5" t="s">
        <v>418</v>
      </c>
      <c r="E153" s="6" t="s">
        <v>419</v>
      </c>
      <c r="F153" s="7">
        <v>63.8</v>
      </c>
      <c r="G153" s="8">
        <f t="shared" si="11"/>
        <v>1</v>
      </c>
      <c r="H153" s="12" t="s">
        <v>17</v>
      </c>
      <c r="I153" s="10">
        <v>77.2</v>
      </c>
      <c r="J153" s="10">
        <f t="shared" si="14"/>
        <v>70.5</v>
      </c>
      <c r="K153" s="10">
        <f t="shared" si="15"/>
        <v>1</v>
      </c>
      <c r="L153" s="10" t="s">
        <v>442</v>
      </c>
    </row>
    <row r="154" spans="1:12" ht="13.5">
      <c r="A154" s="5" t="s">
        <v>420</v>
      </c>
      <c r="B154" s="5" t="s">
        <v>412</v>
      </c>
      <c r="C154" s="5" t="s">
        <v>421</v>
      </c>
      <c r="D154" s="5" t="s">
        <v>422</v>
      </c>
      <c r="E154" s="6" t="s">
        <v>423</v>
      </c>
      <c r="F154" s="7">
        <v>71.8</v>
      </c>
      <c r="G154" s="8">
        <f t="shared" si="11"/>
        <v>1</v>
      </c>
      <c r="H154" s="12" t="s">
        <v>17</v>
      </c>
      <c r="I154" s="10">
        <v>78.8</v>
      </c>
      <c r="J154" s="10">
        <f t="shared" si="14"/>
        <v>75.3</v>
      </c>
      <c r="K154" s="10">
        <f t="shared" si="15"/>
        <v>1</v>
      </c>
      <c r="L154" s="10" t="s">
        <v>442</v>
      </c>
    </row>
    <row r="155" spans="1:12" ht="13.5">
      <c r="A155" s="5" t="s">
        <v>424</v>
      </c>
      <c r="B155" s="5" t="s">
        <v>412</v>
      </c>
      <c r="C155" s="5" t="s">
        <v>425</v>
      </c>
      <c r="D155" s="5" t="s">
        <v>426</v>
      </c>
      <c r="E155" s="6" t="s">
        <v>427</v>
      </c>
      <c r="F155" s="7">
        <v>79.8</v>
      </c>
      <c r="G155" s="8">
        <f t="shared" si="11"/>
        <v>1</v>
      </c>
      <c r="H155" s="12" t="s">
        <v>17</v>
      </c>
      <c r="I155" s="10">
        <v>83.2</v>
      </c>
      <c r="J155" s="10">
        <f t="shared" si="14"/>
        <v>81.5</v>
      </c>
      <c r="K155" s="10">
        <f t="shared" si="15"/>
        <v>1</v>
      </c>
      <c r="L155" s="10" t="s">
        <v>442</v>
      </c>
    </row>
    <row r="156" spans="1:12" ht="13.5">
      <c r="A156" s="5" t="s">
        <v>428</v>
      </c>
      <c r="B156" s="5" t="s">
        <v>412</v>
      </c>
      <c r="C156" s="5" t="s">
        <v>429</v>
      </c>
      <c r="D156" s="5" t="s">
        <v>430</v>
      </c>
      <c r="E156" s="6" t="s">
        <v>431</v>
      </c>
      <c r="F156" s="7">
        <v>74.8</v>
      </c>
      <c r="G156" s="8">
        <f t="shared" si="11"/>
        <v>1</v>
      </c>
      <c r="H156" s="12" t="s">
        <v>17</v>
      </c>
      <c r="I156" s="10">
        <v>81.6</v>
      </c>
      <c r="J156" s="10">
        <f t="shared" si="14"/>
        <v>78.19999999999999</v>
      </c>
      <c r="K156" s="10">
        <f t="shared" si="15"/>
        <v>1</v>
      </c>
      <c r="L156" s="10" t="s">
        <v>442</v>
      </c>
    </row>
    <row r="157" spans="1:12" ht="13.5">
      <c r="A157" s="5" t="s">
        <v>432</v>
      </c>
      <c r="B157" s="5" t="s">
        <v>412</v>
      </c>
      <c r="C157" s="5" t="s">
        <v>429</v>
      </c>
      <c r="D157" s="5" t="s">
        <v>430</v>
      </c>
      <c r="E157" s="6" t="s">
        <v>433</v>
      </c>
      <c r="F157" s="7">
        <v>69.8</v>
      </c>
      <c r="G157" s="8">
        <f t="shared" si="11"/>
        <v>2</v>
      </c>
      <c r="H157" s="12" t="s">
        <v>22</v>
      </c>
      <c r="I157" s="10"/>
      <c r="J157" s="10"/>
      <c r="K157" s="10"/>
      <c r="L157" s="10"/>
    </row>
    <row r="158" spans="1:12" ht="13.5">
      <c r="A158" s="5" t="s">
        <v>434</v>
      </c>
      <c r="B158" s="5" t="s">
        <v>412</v>
      </c>
      <c r="C158" s="5" t="s">
        <v>435</v>
      </c>
      <c r="D158" s="5" t="s">
        <v>436</v>
      </c>
      <c r="E158" s="6" t="s">
        <v>437</v>
      </c>
      <c r="F158" s="7">
        <v>72.4</v>
      </c>
      <c r="G158" s="8">
        <f t="shared" si="11"/>
        <v>1</v>
      </c>
      <c r="H158" s="12" t="s">
        <v>17</v>
      </c>
      <c r="I158" s="10">
        <v>80.6</v>
      </c>
      <c r="J158" s="10">
        <f>F158*0.5+I158*0.5</f>
        <v>76.5</v>
      </c>
      <c r="K158" s="10">
        <f>SUMPRODUCT((C:C=C158)*(J:J&gt;J158))+1</f>
        <v>1</v>
      </c>
      <c r="L158" s="10" t="s">
        <v>442</v>
      </c>
    </row>
    <row r="159" spans="1:12" ht="13.5">
      <c r="A159" s="5" t="s">
        <v>438</v>
      </c>
      <c r="B159" s="5" t="s">
        <v>412</v>
      </c>
      <c r="C159" s="5" t="s">
        <v>439</v>
      </c>
      <c r="D159" s="5" t="s">
        <v>440</v>
      </c>
      <c r="E159" s="6" t="s">
        <v>441</v>
      </c>
      <c r="F159" s="7">
        <v>75.6</v>
      </c>
      <c r="G159" s="8">
        <f t="shared" si="11"/>
        <v>1</v>
      </c>
      <c r="H159" s="12" t="s">
        <v>17</v>
      </c>
      <c r="I159" s="10">
        <v>77.8</v>
      </c>
      <c r="J159" s="10">
        <f>F159*0.5+I159*0.5</f>
        <v>76.69999999999999</v>
      </c>
      <c r="K159" s="10">
        <f>SUMPRODUCT((C:C=C159)*(J:J&gt;J159))+1</f>
        <v>1</v>
      </c>
      <c r="L159" s="10" t="s">
        <v>442</v>
      </c>
    </row>
    <row r="160" spans="9:10" ht="13.5">
      <c r="I160" s="1"/>
      <c r="J160" s="1"/>
    </row>
  </sheetData>
  <sheetProtection/>
  <mergeCells count="1">
    <mergeCell ref="A2:L2"/>
  </mergeCells>
  <printOptions/>
  <pageMargins left="0.7480314960629921" right="0.7480314960629921" top="0.984251968503937" bottom="0.984251968503937" header="0.5118110236220472" footer="0.5118110236220472"/>
  <pageSetup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事业单位人事管理科:卿  勇</cp:lastModifiedBy>
  <cp:lastPrinted>2023-03-14T13:13:11Z</cp:lastPrinted>
  <dcterms:created xsi:type="dcterms:W3CDTF">2016-12-02T08:54:00Z</dcterms:created>
  <dcterms:modified xsi:type="dcterms:W3CDTF">2023-03-14T13:13:22Z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C7A2FA73ACF04F4999F0FB384053191F</vt:lpwstr>
  </property>
</Properties>
</file>