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综合面试成绩一览表" sheetId="22" r:id="rId1"/>
  </sheets>
  <definedNames>
    <definedName name="_xlnm._FilterDatabase" localSheetId="0" hidden="1">综合面试成绩一览表!$A$2:$M$55</definedName>
    <definedName name="_xlnm.Print_Titles" localSheetId="0">综合面试成绩一览表!$2:$2</definedName>
  </definedNames>
  <calcPr calcId="144525"/>
</workbook>
</file>

<file path=xl/sharedStrings.xml><?xml version="1.0" encoding="utf-8"?>
<sst xmlns="http://schemas.openxmlformats.org/spreadsheetml/2006/main" count="189" uniqueCount="78">
  <si>
    <t>隆昌市省级示范高中2023年公开考核招聘教师综合面试成绩及排名一览表</t>
  </si>
  <si>
    <t>序号</t>
  </si>
  <si>
    <t>报考单位</t>
  </si>
  <si>
    <t>报考科目</t>
  </si>
  <si>
    <t>姓名</t>
  </si>
  <si>
    <t>试讲成绩</t>
  </si>
  <si>
    <t>试讲成绩
折算</t>
  </si>
  <si>
    <t>综合素质考察成绩</t>
  </si>
  <si>
    <t>综合素质
考察折算</t>
  </si>
  <si>
    <t>总成绩</t>
  </si>
  <si>
    <t>排名</t>
  </si>
  <si>
    <t>备注</t>
  </si>
  <si>
    <t>隆昌市第一中学</t>
  </si>
  <si>
    <t>高中语文教师</t>
  </si>
  <si>
    <t>李宛潞</t>
  </si>
  <si>
    <t>邬迷</t>
  </si>
  <si>
    <t>赵茂宇</t>
  </si>
  <si>
    <t>高中数学教师</t>
  </si>
  <si>
    <t>魏毅</t>
  </si>
  <si>
    <t>赵帮玉</t>
  </si>
  <si>
    <t>沈杰</t>
  </si>
  <si>
    <t>侯小玉</t>
  </si>
  <si>
    <t>王琳</t>
  </si>
  <si>
    <t>╱</t>
  </si>
  <si>
    <t>高中英语教师</t>
  </si>
  <si>
    <t>唐安丽</t>
  </si>
  <si>
    <t>胡兰</t>
  </si>
  <si>
    <t>黄千红</t>
  </si>
  <si>
    <t>毛静</t>
  </si>
  <si>
    <t>谢庆</t>
  </si>
  <si>
    <t>商嘉玲</t>
  </si>
  <si>
    <t>孙继琳</t>
  </si>
  <si>
    <t>樊皓月</t>
  </si>
  <si>
    <t>段天凤</t>
  </si>
  <si>
    <t>放弃</t>
  </si>
  <si>
    <t>任凤莉</t>
  </si>
  <si>
    <t>赵蔺</t>
  </si>
  <si>
    <t>熊良发</t>
  </si>
  <si>
    <t>高中物理教师</t>
  </si>
  <si>
    <t>陈朝碧</t>
  </si>
  <si>
    <t>谢远航</t>
  </si>
  <si>
    <t>陈德伟</t>
  </si>
  <si>
    <t>高中化学教师</t>
  </si>
  <si>
    <t>刘亚莉</t>
  </si>
  <si>
    <t>谢佳平</t>
  </si>
  <si>
    <t>王丽</t>
  </si>
  <si>
    <t>罗梦师</t>
  </si>
  <si>
    <t>蔡祥月</t>
  </si>
  <si>
    <t>韦萍</t>
  </si>
  <si>
    <t>喻麟麟</t>
  </si>
  <si>
    <t>陈吉</t>
  </si>
  <si>
    <t>刘珊</t>
  </si>
  <si>
    <t>高中政治教师</t>
  </si>
  <si>
    <t>吴坤秀</t>
  </si>
  <si>
    <t>蒋大海</t>
  </si>
  <si>
    <t>杨天</t>
  </si>
  <si>
    <t>穆春凤</t>
  </si>
  <si>
    <t>高中生物教师</t>
  </si>
  <si>
    <t>邱欣雨</t>
  </si>
  <si>
    <t>郭璐</t>
  </si>
  <si>
    <t>敬红星</t>
  </si>
  <si>
    <t>高中地理教师</t>
  </si>
  <si>
    <t>胡亚玲</t>
  </si>
  <si>
    <t>董淞</t>
  </si>
  <si>
    <t>李杰</t>
  </si>
  <si>
    <t>郭彩</t>
  </si>
  <si>
    <t>代月</t>
  </si>
  <si>
    <t>金静</t>
  </si>
  <si>
    <t>高中体育教师</t>
  </si>
  <si>
    <t>王玉</t>
  </si>
  <si>
    <t>杨光惠</t>
  </si>
  <si>
    <t>钟善良</t>
  </si>
  <si>
    <t>董江梅</t>
  </si>
  <si>
    <t>隆昌市第二中学</t>
  </si>
  <si>
    <t>高中历史教师</t>
  </si>
  <si>
    <t>龚玲玲</t>
  </si>
  <si>
    <t>文先郅</t>
  </si>
  <si>
    <t>宋奇霖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</si>
</sst>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12"/>
      <color theme="1"/>
      <name val="黑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distributed" vertical="center" indent="1"/>
    </xf>
    <xf numFmtId="176" fontId="2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distributed" vertical="center" indent="1"/>
    </xf>
    <xf numFmtId="176" fontId="4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9"/>
  <dimension ref="A1:M55"/>
  <sheetViews>
    <sheetView tabSelected="1" workbookViewId="0">
      <selection activeCell="K2" sqref="K2"/>
    </sheetView>
  </sheetViews>
  <sheetFormatPr defaultColWidth="9" defaultRowHeight="13.5"/>
  <cols>
    <col min="1" max="1" width="6.5" customWidth="1"/>
    <col min="2" max="2" width="18.75" customWidth="1"/>
    <col min="3" max="3" width="15.875" customWidth="1"/>
    <col min="4" max="4" width="13.375" customWidth="1"/>
    <col min="5" max="5" width="10.75" customWidth="1"/>
    <col min="6" max="6" width="9.875" customWidth="1"/>
    <col min="7" max="7" width="9.375" customWidth="1"/>
    <col min="8" max="8" width="10.25" customWidth="1"/>
    <col min="9" max="10" width="9.125" customWidth="1"/>
    <col min="11" max="11" width="14.5" customWidth="1"/>
  </cols>
  <sheetData>
    <row r="1" ht="57" customHeight="1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="1" customFormat="1" ht="41" customHeight="1" spans="1:11">
      <c r="A2" s="3" t="s">
        <v>1</v>
      </c>
      <c r="B2" s="3" t="s">
        <v>2</v>
      </c>
      <c r="C2" s="3" t="s">
        <v>3</v>
      </c>
      <c r="D2" s="3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3" t="s">
        <v>9</v>
      </c>
      <c r="J2" s="3" t="s">
        <v>10</v>
      </c>
      <c r="K2" s="3" t="s">
        <v>11</v>
      </c>
    </row>
    <row r="3" s="1" customFormat="1" ht="33" customHeight="1" spans="1:11">
      <c r="A3" s="3">
        <v>1</v>
      </c>
      <c r="B3" s="3" t="s">
        <v>12</v>
      </c>
      <c r="C3" s="5" t="s">
        <v>13</v>
      </c>
      <c r="D3" s="6" t="s">
        <v>14</v>
      </c>
      <c r="E3" s="7">
        <v>82.33</v>
      </c>
      <c r="F3" s="7">
        <f t="shared" ref="F3:F55" si="0">ROUND(E3*0.9,2)</f>
        <v>74.1</v>
      </c>
      <c r="G3" s="7">
        <v>81.33</v>
      </c>
      <c r="H3" s="7">
        <f t="shared" ref="H3:H9" si="1">ROUND(G3*0.1,2)</f>
        <v>8.13</v>
      </c>
      <c r="I3" s="7">
        <f>F3+H3</f>
        <v>82.23</v>
      </c>
      <c r="J3" s="3">
        <f>RANK(I3,$I$3:$I$5)</f>
        <v>1</v>
      </c>
      <c r="K3" s="3"/>
    </row>
    <row r="4" s="1" customFormat="1" ht="33" customHeight="1" spans="1:11">
      <c r="A4" s="3">
        <v>2</v>
      </c>
      <c r="B4" s="3" t="s">
        <v>12</v>
      </c>
      <c r="C4" s="5" t="s">
        <v>13</v>
      </c>
      <c r="D4" s="6" t="s">
        <v>15</v>
      </c>
      <c r="E4" s="7">
        <v>80.33</v>
      </c>
      <c r="F4" s="7">
        <f t="shared" si="0"/>
        <v>72.3</v>
      </c>
      <c r="G4" s="7">
        <v>81.67</v>
      </c>
      <c r="H4" s="7">
        <f t="shared" si="1"/>
        <v>8.17</v>
      </c>
      <c r="I4" s="7">
        <f t="shared" ref="I4:I35" si="2">F4+H4</f>
        <v>80.47</v>
      </c>
      <c r="J4" s="3">
        <f>RANK(I4,$I$3:$I$5)</f>
        <v>2</v>
      </c>
      <c r="K4" s="3"/>
    </row>
    <row r="5" s="1" customFormat="1" ht="33" customHeight="1" spans="1:11">
      <c r="A5" s="3">
        <v>3</v>
      </c>
      <c r="B5" s="3" t="s">
        <v>12</v>
      </c>
      <c r="C5" s="5" t="s">
        <v>13</v>
      </c>
      <c r="D5" s="8" t="s">
        <v>16</v>
      </c>
      <c r="E5" s="7">
        <v>76</v>
      </c>
      <c r="F5" s="7">
        <f t="shared" si="0"/>
        <v>68.4</v>
      </c>
      <c r="G5" s="7">
        <v>77.67</v>
      </c>
      <c r="H5" s="7">
        <f t="shared" si="1"/>
        <v>7.77</v>
      </c>
      <c r="I5" s="7">
        <f t="shared" si="2"/>
        <v>76.17</v>
      </c>
      <c r="J5" s="3">
        <f>RANK(I5,$I$3:$I$5)</f>
        <v>3</v>
      </c>
      <c r="K5" s="3"/>
    </row>
    <row r="6" ht="33" customHeight="1" spans="1:13">
      <c r="A6" s="3">
        <v>4</v>
      </c>
      <c r="B6" s="3" t="s">
        <v>12</v>
      </c>
      <c r="C6" s="5" t="s">
        <v>17</v>
      </c>
      <c r="D6" s="8" t="s">
        <v>18</v>
      </c>
      <c r="E6" s="7">
        <v>84</v>
      </c>
      <c r="F6" s="7">
        <f t="shared" si="0"/>
        <v>75.6</v>
      </c>
      <c r="G6" s="7">
        <v>84</v>
      </c>
      <c r="H6" s="7">
        <f t="shared" si="1"/>
        <v>8.4</v>
      </c>
      <c r="I6" s="7">
        <f t="shared" si="2"/>
        <v>84</v>
      </c>
      <c r="J6" s="3">
        <f>RANK(I6,$I$6:$I$10)</f>
        <v>1</v>
      </c>
      <c r="K6" s="3"/>
      <c r="L6" s="1"/>
      <c r="M6" s="1"/>
    </row>
    <row r="7" ht="33" customHeight="1" spans="1:13">
      <c r="A7" s="3">
        <v>5</v>
      </c>
      <c r="B7" s="3" t="s">
        <v>12</v>
      </c>
      <c r="C7" s="5" t="s">
        <v>17</v>
      </c>
      <c r="D7" s="8" t="s">
        <v>19</v>
      </c>
      <c r="E7" s="7">
        <v>83.3</v>
      </c>
      <c r="F7" s="7">
        <f t="shared" si="0"/>
        <v>74.97</v>
      </c>
      <c r="G7" s="7">
        <v>78.3</v>
      </c>
      <c r="H7" s="7">
        <f t="shared" si="1"/>
        <v>7.83</v>
      </c>
      <c r="I7" s="7">
        <f t="shared" si="2"/>
        <v>82.8</v>
      </c>
      <c r="J7" s="3">
        <f>RANK(I7,$I$6:$I$10)</f>
        <v>2</v>
      </c>
      <c r="K7" s="3"/>
      <c r="L7" s="1"/>
      <c r="M7" s="1"/>
    </row>
    <row r="8" ht="33" customHeight="1" spans="1:13">
      <c r="A8" s="3">
        <v>6</v>
      </c>
      <c r="B8" s="3" t="s">
        <v>12</v>
      </c>
      <c r="C8" s="5" t="s">
        <v>17</v>
      </c>
      <c r="D8" s="6" t="s">
        <v>20</v>
      </c>
      <c r="E8" s="7">
        <v>81.7</v>
      </c>
      <c r="F8" s="7">
        <f t="shared" si="0"/>
        <v>73.53</v>
      </c>
      <c r="G8" s="7">
        <v>83</v>
      </c>
      <c r="H8" s="7">
        <f t="shared" si="1"/>
        <v>8.3</v>
      </c>
      <c r="I8" s="7">
        <f t="shared" si="2"/>
        <v>81.83</v>
      </c>
      <c r="J8" s="3">
        <f>RANK(I8,$I$6:$I$10)</f>
        <v>3</v>
      </c>
      <c r="K8" s="3"/>
      <c r="L8" s="1"/>
      <c r="M8" s="1"/>
    </row>
    <row r="9" ht="33" customHeight="1" spans="1:13">
      <c r="A9" s="3">
        <v>7</v>
      </c>
      <c r="B9" s="3" t="s">
        <v>12</v>
      </c>
      <c r="C9" s="5" t="s">
        <v>17</v>
      </c>
      <c r="D9" s="6" t="s">
        <v>21</v>
      </c>
      <c r="E9" s="7">
        <v>81.7</v>
      </c>
      <c r="F9" s="7">
        <f t="shared" si="0"/>
        <v>73.53</v>
      </c>
      <c r="G9" s="7">
        <v>81</v>
      </c>
      <c r="H9" s="7">
        <f t="shared" si="1"/>
        <v>8.1</v>
      </c>
      <c r="I9" s="7">
        <f t="shared" si="2"/>
        <v>81.63</v>
      </c>
      <c r="J9" s="3">
        <f>RANK(I9,$I$6:$I$10)</f>
        <v>4</v>
      </c>
      <c r="K9" s="3"/>
      <c r="L9" s="1"/>
      <c r="M9" s="1"/>
    </row>
    <row r="10" ht="33" customHeight="1" spans="1:13">
      <c r="A10" s="3">
        <v>8</v>
      </c>
      <c r="B10" s="3" t="s">
        <v>12</v>
      </c>
      <c r="C10" s="5" t="s">
        <v>17</v>
      </c>
      <c r="D10" s="8" t="s">
        <v>22</v>
      </c>
      <c r="E10" s="7">
        <v>71.6</v>
      </c>
      <c r="F10" s="7">
        <f t="shared" si="0"/>
        <v>64.44</v>
      </c>
      <c r="G10" s="9" t="s">
        <v>23</v>
      </c>
      <c r="H10" s="7"/>
      <c r="I10" s="7"/>
      <c r="J10" s="3"/>
      <c r="K10" s="3"/>
      <c r="L10" s="1"/>
      <c r="M10" s="1"/>
    </row>
    <row r="11" ht="33" customHeight="1" spans="1:13">
      <c r="A11" s="3">
        <v>9</v>
      </c>
      <c r="B11" s="3" t="s">
        <v>12</v>
      </c>
      <c r="C11" s="5" t="s">
        <v>24</v>
      </c>
      <c r="D11" s="6" t="s">
        <v>25</v>
      </c>
      <c r="E11" s="7">
        <v>90.6</v>
      </c>
      <c r="F11" s="7">
        <f t="shared" si="0"/>
        <v>81.54</v>
      </c>
      <c r="G11" s="7">
        <v>84</v>
      </c>
      <c r="H11" s="7">
        <f t="shared" ref="H11:H18" si="3">ROUND(G11*0.1,2)</f>
        <v>8.4</v>
      </c>
      <c r="I11" s="7">
        <f t="shared" si="2"/>
        <v>89.94</v>
      </c>
      <c r="J11" s="3">
        <f>RANK(I11,$I$11:$I$22)</f>
        <v>1</v>
      </c>
      <c r="K11" s="3"/>
      <c r="L11" s="1"/>
      <c r="M11" s="1"/>
    </row>
    <row r="12" ht="33" customHeight="1" spans="1:13">
      <c r="A12" s="3">
        <v>10</v>
      </c>
      <c r="B12" s="3" t="s">
        <v>12</v>
      </c>
      <c r="C12" s="5" t="s">
        <v>24</v>
      </c>
      <c r="D12" s="6" t="s">
        <v>26</v>
      </c>
      <c r="E12" s="7">
        <v>90</v>
      </c>
      <c r="F12" s="7">
        <f t="shared" si="0"/>
        <v>81</v>
      </c>
      <c r="G12" s="7">
        <v>85.5</v>
      </c>
      <c r="H12" s="7">
        <f t="shared" si="3"/>
        <v>8.55</v>
      </c>
      <c r="I12" s="7">
        <f t="shared" si="2"/>
        <v>89.55</v>
      </c>
      <c r="J12" s="3">
        <f t="shared" ref="J12:J22" si="4">RANK(I12,$I$11:$I$22)</f>
        <v>2</v>
      </c>
      <c r="K12" s="3"/>
      <c r="L12" s="1"/>
      <c r="M12" s="1"/>
    </row>
    <row r="13" ht="33" customHeight="1" spans="1:13">
      <c r="A13" s="3">
        <v>11</v>
      </c>
      <c r="B13" s="3" t="s">
        <v>12</v>
      </c>
      <c r="C13" s="5" t="s">
        <v>24</v>
      </c>
      <c r="D13" s="6" t="s">
        <v>27</v>
      </c>
      <c r="E13" s="7">
        <v>89.3</v>
      </c>
      <c r="F13" s="7">
        <f t="shared" si="0"/>
        <v>80.37</v>
      </c>
      <c r="G13" s="7">
        <v>83.67</v>
      </c>
      <c r="H13" s="7">
        <f t="shared" si="3"/>
        <v>8.37</v>
      </c>
      <c r="I13" s="7">
        <f t="shared" si="2"/>
        <v>88.74</v>
      </c>
      <c r="J13" s="3">
        <f t="shared" si="4"/>
        <v>3</v>
      </c>
      <c r="K13" s="3"/>
      <c r="L13" s="1"/>
      <c r="M13" s="1"/>
    </row>
    <row r="14" ht="33" customHeight="1" spans="1:13">
      <c r="A14" s="3">
        <v>12</v>
      </c>
      <c r="B14" s="3" t="s">
        <v>12</v>
      </c>
      <c r="C14" s="5" t="s">
        <v>24</v>
      </c>
      <c r="D14" s="6" t="s">
        <v>28</v>
      </c>
      <c r="E14" s="7">
        <v>86.6</v>
      </c>
      <c r="F14" s="7">
        <f t="shared" si="0"/>
        <v>77.94</v>
      </c>
      <c r="G14" s="7">
        <v>81.33</v>
      </c>
      <c r="H14" s="7">
        <f t="shared" si="3"/>
        <v>8.13</v>
      </c>
      <c r="I14" s="7">
        <f t="shared" si="2"/>
        <v>86.07</v>
      </c>
      <c r="J14" s="3">
        <f t="shared" si="4"/>
        <v>4</v>
      </c>
      <c r="K14" s="3"/>
      <c r="L14" s="1"/>
      <c r="M14" s="1"/>
    </row>
    <row r="15" ht="33" customHeight="1" spans="1:13">
      <c r="A15" s="3">
        <v>13</v>
      </c>
      <c r="B15" s="3" t="s">
        <v>12</v>
      </c>
      <c r="C15" s="5" t="s">
        <v>24</v>
      </c>
      <c r="D15" s="6" t="s">
        <v>29</v>
      </c>
      <c r="E15" s="7">
        <v>85</v>
      </c>
      <c r="F15" s="7">
        <f t="shared" si="0"/>
        <v>76.5</v>
      </c>
      <c r="G15" s="7">
        <v>81</v>
      </c>
      <c r="H15" s="7">
        <f t="shared" si="3"/>
        <v>8.1</v>
      </c>
      <c r="I15" s="7">
        <f t="shared" si="2"/>
        <v>84.6</v>
      </c>
      <c r="J15" s="3">
        <f t="shared" si="4"/>
        <v>5</v>
      </c>
      <c r="K15" s="3"/>
      <c r="L15" s="1"/>
      <c r="M15" s="1"/>
    </row>
    <row r="16" ht="33" customHeight="1" spans="1:13">
      <c r="A16" s="3">
        <v>14</v>
      </c>
      <c r="B16" s="3" t="s">
        <v>12</v>
      </c>
      <c r="C16" s="5" t="s">
        <v>24</v>
      </c>
      <c r="D16" s="6" t="s">
        <v>30</v>
      </c>
      <c r="E16" s="7">
        <v>84</v>
      </c>
      <c r="F16" s="7">
        <f t="shared" si="0"/>
        <v>75.6</v>
      </c>
      <c r="G16" s="7">
        <v>81</v>
      </c>
      <c r="H16" s="7">
        <f t="shared" si="3"/>
        <v>8.1</v>
      </c>
      <c r="I16" s="7">
        <f t="shared" si="2"/>
        <v>83.7</v>
      </c>
      <c r="J16" s="3">
        <f t="shared" si="4"/>
        <v>6</v>
      </c>
      <c r="K16" s="3"/>
      <c r="L16" s="1"/>
      <c r="M16" s="1"/>
    </row>
    <row r="17" ht="33" customHeight="1" spans="1:13">
      <c r="A17" s="3">
        <v>15</v>
      </c>
      <c r="B17" s="3" t="s">
        <v>12</v>
      </c>
      <c r="C17" s="5" t="s">
        <v>24</v>
      </c>
      <c r="D17" s="6" t="s">
        <v>31</v>
      </c>
      <c r="E17" s="7">
        <v>81.6</v>
      </c>
      <c r="F17" s="7">
        <f t="shared" si="0"/>
        <v>73.44</v>
      </c>
      <c r="G17" s="7">
        <v>84.33</v>
      </c>
      <c r="H17" s="7">
        <f t="shared" si="3"/>
        <v>8.43</v>
      </c>
      <c r="I17" s="7">
        <f t="shared" si="2"/>
        <v>81.87</v>
      </c>
      <c r="J17" s="3">
        <f t="shared" si="4"/>
        <v>7</v>
      </c>
      <c r="K17" s="3"/>
      <c r="L17" s="1"/>
      <c r="M17" s="1"/>
    </row>
    <row r="18" ht="33" customHeight="1" spans="1:13">
      <c r="A18" s="3">
        <v>16</v>
      </c>
      <c r="B18" s="3" t="s">
        <v>12</v>
      </c>
      <c r="C18" s="5" t="s">
        <v>24</v>
      </c>
      <c r="D18" s="6" t="s">
        <v>32</v>
      </c>
      <c r="E18" s="7">
        <v>78.3</v>
      </c>
      <c r="F18" s="7">
        <f t="shared" si="0"/>
        <v>70.47</v>
      </c>
      <c r="G18" s="7">
        <v>79.33</v>
      </c>
      <c r="H18" s="7">
        <f t="shared" si="3"/>
        <v>7.93</v>
      </c>
      <c r="I18" s="7">
        <f t="shared" si="2"/>
        <v>78.4</v>
      </c>
      <c r="J18" s="3">
        <f t="shared" si="4"/>
        <v>8</v>
      </c>
      <c r="K18" s="3"/>
      <c r="L18" s="1"/>
      <c r="M18" s="1"/>
    </row>
    <row r="19" ht="33" customHeight="1" spans="1:13">
      <c r="A19" s="3">
        <v>17</v>
      </c>
      <c r="B19" s="3" t="s">
        <v>12</v>
      </c>
      <c r="C19" s="5" t="s">
        <v>24</v>
      </c>
      <c r="D19" s="8" t="s">
        <v>33</v>
      </c>
      <c r="E19" s="7">
        <v>78.6</v>
      </c>
      <c r="F19" s="7">
        <f t="shared" si="0"/>
        <v>70.74</v>
      </c>
      <c r="G19" s="7" t="s">
        <v>34</v>
      </c>
      <c r="H19" s="7"/>
      <c r="I19" s="7"/>
      <c r="J19" s="3"/>
      <c r="K19" s="3"/>
      <c r="L19" s="1"/>
      <c r="M19" s="1"/>
    </row>
    <row r="20" ht="33" customHeight="1" spans="1:13">
      <c r="A20" s="3">
        <v>18</v>
      </c>
      <c r="B20" s="3" t="s">
        <v>12</v>
      </c>
      <c r="C20" s="5" t="s">
        <v>24</v>
      </c>
      <c r="D20" s="6" t="s">
        <v>35</v>
      </c>
      <c r="E20" s="7">
        <v>75.3</v>
      </c>
      <c r="F20" s="7">
        <f t="shared" si="0"/>
        <v>67.77</v>
      </c>
      <c r="G20" s="7" t="s">
        <v>34</v>
      </c>
      <c r="H20" s="7"/>
      <c r="I20" s="7"/>
      <c r="J20" s="3"/>
      <c r="K20" s="3"/>
      <c r="L20" s="1"/>
      <c r="M20" s="1"/>
    </row>
    <row r="21" ht="33" customHeight="1" spans="1:13">
      <c r="A21" s="3">
        <v>19</v>
      </c>
      <c r="B21" s="3" t="s">
        <v>12</v>
      </c>
      <c r="C21" s="5" t="s">
        <v>24</v>
      </c>
      <c r="D21" s="8" t="s">
        <v>36</v>
      </c>
      <c r="E21" s="7">
        <v>71.3</v>
      </c>
      <c r="F21" s="7">
        <f t="shared" si="0"/>
        <v>64.17</v>
      </c>
      <c r="G21" s="9" t="s">
        <v>23</v>
      </c>
      <c r="H21" s="7"/>
      <c r="I21" s="7"/>
      <c r="J21" s="3"/>
      <c r="K21" s="3"/>
      <c r="L21" s="1"/>
      <c r="M21" s="1"/>
    </row>
    <row r="22" ht="33" customHeight="1" spans="1:13">
      <c r="A22" s="3">
        <v>20</v>
      </c>
      <c r="B22" s="3" t="s">
        <v>12</v>
      </c>
      <c r="C22" s="5" t="s">
        <v>24</v>
      </c>
      <c r="D22" s="8" t="s">
        <v>37</v>
      </c>
      <c r="E22" s="7">
        <v>65.6</v>
      </c>
      <c r="F22" s="7">
        <f t="shared" si="0"/>
        <v>59.04</v>
      </c>
      <c r="G22" s="9" t="s">
        <v>23</v>
      </c>
      <c r="H22" s="7"/>
      <c r="I22" s="7"/>
      <c r="J22" s="3"/>
      <c r="K22" s="3"/>
      <c r="L22" s="1"/>
      <c r="M22" s="1"/>
    </row>
    <row r="23" ht="33" customHeight="1" spans="1:13">
      <c r="A23" s="3">
        <v>21</v>
      </c>
      <c r="B23" s="3" t="s">
        <v>12</v>
      </c>
      <c r="C23" s="5" t="s">
        <v>38</v>
      </c>
      <c r="D23" s="8" t="s">
        <v>39</v>
      </c>
      <c r="E23" s="7">
        <v>83.7</v>
      </c>
      <c r="F23" s="7">
        <f t="shared" si="0"/>
        <v>75.33</v>
      </c>
      <c r="G23" s="7">
        <v>86.67</v>
      </c>
      <c r="H23" s="7">
        <f t="shared" ref="H23:H31" si="5">ROUND(G23*0.1,2)</f>
        <v>8.67</v>
      </c>
      <c r="I23" s="7">
        <f t="shared" si="2"/>
        <v>84</v>
      </c>
      <c r="J23" s="3">
        <f>RANK(I23,$I$23:$I$25)</f>
        <v>1</v>
      </c>
      <c r="K23" s="3"/>
      <c r="L23" s="1"/>
      <c r="M23" s="1"/>
    </row>
    <row r="24" ht="33" customHeight="1" spans="1:13">
      <c r="A24" s="3">
        <v>22</v>
      </c>
      <c r="B24" s="3" t="s">
        <v>12</v>
      </c>
      <c r="C24" s="5" t="s">
        <v>38</v>
      </c>
      <c r="D24" s="6" t="s">
        <v>40</v>
      </c>
      <c r="E24" s="7">
        <v>81.7</v>
      </c>
      <c r="F24" s="7">
        <f t="shared" si="0"/>
        <v>73.53</v>
      </c>
      <c r="G24" s="7">
        <v>84</v>
      </c>
      <c r="H24" s="7">
        <f t="shared" si="5"/>
        <v>8.4</v>
      </c>
      <c r="I24" s="7">
        <f t="shared" si="2"/>
        <v>81.93</v>
      </c>
      <c r="J24" s="3">
        <f>RANK(I24,$I$23:$I$25)</f>
        <v>2</v>
      </c>
      <c r="K24" s="3"/>
      <c r="L24" s="1"/>
      <c r="M24" s="1"/>
    </row>
    <row r="25" ht="33" customHeight="1" spans="1:13">
      <c r="A25" s="3">
        <v>23</v>
      </c>
      <c r="B25" s="3" t="s">
        <v>12</v>
      </c>
      <c r="C25" s="5" t="s">
        <v>38</v>
      </c>
      <c r="D25" s="8" t="s">
        <v>41</v>
      </c>
      <c r="E25" s="7">
        <v>81</v>
      </c>
      <c r="F25" s="7">
        <f t="shared" si="0"/>
        <v>72.9</v>
      </c>
      <c r="G25" s="7">
        <v>80</v>
      </c>
      <c r="H25" s="7">
        <f t="shared" si="5"/>
        <v>8</v>
      </c>
      <c r="I25" s="7">
        <f t="shared" si="2"/>
        <v>80.9</v>
      </c>
      <c r="J25" s="3">
        <f>RANK(I25,$I$23:$I$25)</f>
        <v>3</v>
      </c>
      <c r="K25" s="3"/>
      <c r="L25" s="1"/>
      <c r="M25" s="1"/>
    </row>
    <row r="26" ht="33" customHeight="1" spans="1:13">
      <c r="A26" s="3">
        <v>24</v>
      </c>
      <c r="B26" s="3" t="s">
        <v>12</v>
      </c>
      <c r="C26" s="5" t="s">
        <v>42</v>
      </c>
      <c r="D26" s="6" t="s">
        <v>43</v>
      </c>
      <c r="E26" s="7">
        <v>86</v>
      </c>
      <c r="F26" s="7">
        <f t="shared" si="0"/>
        <v>77.4</v>
      </c>
      <c r="G26" s="7">
        <v>82.33</v>
      </c>
      <c r="H26" s="7">
        <f t="shared" si="5"/>
        <v>8.23</v>
      </c>
      <c r="I26" s="7">
        <f t="shared" si="2"/>
        <v>85.63</v>
      </c>
      <c r="J26" s="3">
        <f>RANK(I26,$I$26:$I$34)</f>
        <v>1</v>
      </c>
      <c r="K26" s="3"/>
      <c r="L26" s="1"/>
      <c r="M26" s="1"/>
    </row>
    <row r="27" ht="33" customHeight="1" spans="1:13">
      <c r="A27" s="3">
        <v>25</v>
      </c>
      <c r="B27" s="3" t="s">
        <v>12</v>
      </c>
      <c r="C27" s="5" t="s">
        <v>42</v>
      </c>
      <c r="D27" s="6" t="s">
        <v>44</v>
      </c>
      <c r="E27" s="7">
        <v>83.7</v>
      </c>
      <c r="F27" s="7">
        <f t="shared" si="0"/>
        <v>75.33</v>
      </c>
      <c r="G27" s="7">
        <v>83.67</v>
      </c>
      <c r="H27" s="7">
        <f t="shared" si="5"/>
        <v>8.37</v>
      </c>
      <c r="I27" s="7">
        <f t="shared" si="2"/>
        <v>83.7</v>
      </c>
      <c r="J27" s="3">
        <f t="shared" ref="J27:J34" si="6">RANK(I27,$I$26:$I$34)</f>
        <v>2</v>
      </c>
      <c r="K27" s="3"/>
      <c r="L27" s="1"/>
      <c r="M27" s="1"/>
    </row>
    <row r="28" ht="33" customHeight="1" spans="1:13">
      <c r="A28" s="3">
        <v>26</v>
      </c>
      <c r="B28" s="3" t="s">
        <v>12</v>
      </c>
      <c r="C28" s="5" t="s">
        <v>42</v>
      </c>
      <c r="D28" s="6" t="s">
        <v>45</v>
      </c>
      <c r="E28" s="7">
        <v>83</v>
      </c>
      <c r="F28" s="7">
        <f t="shared" si="0"/>
        <v>74.7</v>
      </c>
      <c r="G28" s="7">
        <v>82.33</v>
      </c>
      <c r="H28" s="7">
        <f t="shared" si="5"/>
        <v>8.23</v>
      </c>
      <c r="I28" s="7">
        <f t="shared" si="2"/>
        <v>82.93</v>
      </c>
      <c r="J28" s="3">
        <f t="shared" si="6"/>
        <v>3</v>
      </c>
      <c r="K28" s="3"/>
      <c r="L28" s="1"/>
      <c r="M28" s="1"/>
    </row>
    <row r="29" ht="33" customHeight="1" spans="1:13">
      <c r="A29" s="3">
        <v>27</v>
      </c>
      <c r="B29" s="3" t="s">
        <v>12</v>
      </c>
      <c r="C29" s="5" t="s">
        <v>42</v>
      </c>
      <c r="D29" s="8" t="s">
        <v>46</v>
      </c>
      <c r="E29" s="7">
        <v>79.3</v>
      </c>
      <c r="F29" s="7">
        <f t="shared" si="0"/>
        <v>71.37</v>
      </c>
      <c r="G29" s="7">
        <v>83.33</v>
      </c>
      <c r="H29" s="7">
        <f t="shared" si="5"/>
        <v>8.33</v>
      </c>
      <c r="I29" s="7">
        <f t="shared" si="2"/>
        <v>79.7</v>
      </c>
      <c r="J29" s="3">
        <f t="shared" si="6"/>
        <v>4</v>
      </c>
      <c r="K29" s="3"/>
      <c r="L29" s="1"/>
      <c r="M29" s="1"/>
    </row>
    <row r="30" ht="33" customHeight="1" spans="1:13">
      <c r="A30" s="3">
        <v>28</v>
      </c>
      <c r="B30" s="3" t="s">
        <v>12</v>
      </c>
      <c r="C30" s="5" t="s">
        <v>42</v>
      </c>
      <c r="D30" s="6" t="s">
        <v>47</v>
      </c>
      <c r="E30" s="7">
        <v>77</v>
      </c>
      <c r="F30" s="7">
        <f t="shared" si="0"/>
        <v>69.3</v>
      </c>
      <c r="G30" s="7">
        <v>82</v>
      </c>
      <c r="H30" s="7">
        <f t="shared" si="5"/>
        <v>8.2</v>
      </c>
      <c r="I30" s="7">
        <f t="shared" si="2"/>
        <v>77.5</v>
      </c>
      <c r="J30" s="3">
        <f t="shared" si="6"/>
        <v>5</v>
      </c>
      <c r="K30" s="3"/>
      <c r="L30" s="1"/>
      <c r="M30" s="1"/>
    </row>
    <row r="31" ht="33" customHeight="1" spans="1:13">
      <c r="A31" s="3">
        <v>29</v>
      </c>
      <c r="B31" s="3" t="s">
        <v>12</v>
      </c>
      <c r="C31" s="5" t="s">
        <v>42</v>
      </c>
      <c r="D31" s="6" t="s">
        <v>48</v>
      </c>
      <c r="E31" s="7">
        <v>76.3</v>
      </c>
      <c r="F31" s="7">
        <f t="shared" si="0"/>
        <v>68.67</v>
      </c>
      <c r="G31" s="7">
        <v>76.67</v>
      </c>
      <c r="H31" s="7">
        <f t="shared" si="5"/>
        <v>7.67</v>
      </c>
      <c r="I31" s="7">
        <f t="shared" si="2"/>
        <v>76.34</v>
      </c>
      <c r="J31" s="3">
        <f t="shared" si="6"/>
        <v>6</v>
      </c>
      <c r="K31" s="3"/>
      <c r="L31" s="1"/>
      <c r="M31" s="1"/>
    </row>
    <row r="32" ht="33" customHeight="1" spans="1:13">
      <c r="A32" s="3">
        <v>30</v>
      </c>
      <c r="B32" s="3" t="s">
        <v>12</v>
      </c>
      <c r="C32" s="5" t="s">
        <v>42</v>
      </c>
      <c r="D32" s="6" t="s">
        <v>49</v>
      </c>
      <c r="E32" s="7">
        <v>71.3</v>
      </c>
      <c r="F32" s="7">
        <f t="shared" si="0"/>
        <v>64.17</v>
      </c>
      <c r="G32" s="9" t="s">
        <v>23</v>
      </c>
      <c r="H32" s="7"/>
      <c r="I32" s="7"/>
      <c r="J32" s="3"/>
      <c r="K32" s="3"/>
      <c r="L32" s="1"/>
      <c r="M32" s="1"/>
    </row>
    <row r="33" ht="33" customHeight="1" spans="1:13">
      <c r="A33" s="3">
        <v>31</v>
      </c>
      <c r="B33" s="3" t="s">
        <v>12</v>
      </c>
      <c r="C33" s="5" t="s">
        <v>42</v>
      </c>
      <c r="D33" s="6" t="s">
        <v>50</v>
      </c>
      <c r="E33" s="7">
        <v>70.3</v>
      </c>
      <c r="F33" s="7">
        <f t="shared" si="0"/>
        <v>63.27</v>
      </c>
      <c r="G33" s="9" t="s">
        <v>23</v>
      </c>
      <c r="H33" s="7"/>
      <c r="I33" s="7"/>
      <c r="J33" s="3"/>
      <c r="K33" s="3"/>
      <c r="L33" s="1"/>
      <c r="M33" s="1"/>
    </row>
    <row r="34" ht="33" customHeight="1" spans="1:13">
      <c r="A34" s="3">
        <v>32</v>
      </c>
      <c r="B34" s="3" t="s">
        <v>12</v>
      </c>
      <c r="C34" s="5" t="s">
        <v>42</v>
      </c>
      <c r="D34" s="6" t="s">
        <v>51</v>
      </c>
      <c r="E34" s="7">
        <v>70</v>
      </c>
      <c r="F34" s="7">
        <f t="shared" si="0"/>
        <v>63</v>
      </c>
      <c r="G34" s="9" t="s">
        <v>23</v>
      </c>
      <c r="H34" s="7"/>
      <c r="I34" s="7"/>
      <c r="J34" s="3"/>
      <c r="K34" s="3"/>
      <c r="L34" s="1"/>
      <c r="M34" s="1"/>
    </row>
    <row r="35" ht="33" customHeight="1" spans="1:13">
      <c r="A35" s="3">
        <v>33</v>
      </c>
      <c r="B35" s="3" t="s">
        <v>12</v>
      </c>
      <c r="C35" s="5" t="s">
        <v>52</v>
      </c>
      <c r="D35" s="6" t="s">
        <v>53</v>
      </c>
      <c r="E35" s="7">
        <v>80.3</v>
      </c>
      <c r="F35" s="7">
        <f t="shared" si="0"/>
        <v>72.27</v>
      </c>
      <c r="G35" s="7">
        <v>83.67</v>
      </c>
      <c r="H35" s="7">
        <f>ROUND(G35*0.1,2)</f>
        <v>8.37</v>
      </c>
      <c r="I35" s="7">
        <f t="shared" si="2"/>
        <v>80.64</v>
      </c>
      <c r="J35" s="3">
        <f>RANK(I35,$I$35:$I$38)</f>
        <v>1</v>
      </c>
      <c r="K35" s="3"/>
      <c r="L35" s="1"/>
      <c r="M35" s="1"/>
    </row>
    <row r="36" ht="33" customHeight="1" spans="1:13">
      <c r="A36" s="3">
        <v>34</v>
      </c>
      <c r="B36" s="3" t="s">
        <v>12</v>
      </c>
      <c r="C36" s="5" t="s">
        <v>52</v>
      </c>
      <c r="D36" s="6" t="s">
        <v>54</v>
      </c>
      <c r="E36" s="7">
        <v>70</v>
      </c>
      <c r="F36" s="7">
        <f t="shared" si="0"/>
        <v>63</v>
      </c>
      <c r="G36" s="9" t="s">
        <v>23</v>
      </c>
      <c r="H36" s="7"/>
      <c r="I36" s="7"/>
      <c r="J36" s="3"/>
      <c r="K36" s="3"/>
      <c r="L36" s="1"/>
      <c r="M36" s="1"/>
    </row>
    <row r="37" ht="33" customHeight="1" spans="1:13">
      <c r="A37" s="3">
        <v>35</v>
      </c>
      <c r="B37" s="3" t="s">
        <v>12</v>
      </c>
      <c r="C37" s="5" t="s">
        <v>52</v>
      </c>
      <c r="D37" s="6" t="s">
        <v>55</v>
      </c>
      <c r="E37" s="7">
        <v>68.3</v>
      </c>
      <c r="F37" s="7">
        <f t="shared" si="0"/>
        <v>61.47</v>
      </c>
      <c r="G37" s="9" t="s">
        <v>23</v>
      </c>
      <c r="H37" s="7"/>
      <c r="I37" s="7"/>
      <c r="J37" s="3"/>
      <c r="K37" s="3"/>
      <c r="L37" s="1"/>
      <c r="M37" s="1"/>
    </row>
    <row r="38" ht="33" customHeight="1" spans="1:13">
      <c r="A38" s="3">
        <v>36</v>
      </c>
      <c r="B38" s="3" t="s">
        <v>12</v>
      </c>
      <c r="C38" s="5" t="s">
        <v>52</v>
      </c>
      <c r="D38" s="8" t="s">
        <v>56</v>
      </c>
      <c r="E38" s="7">
        <v>68</v>
      </c>
      <c r="F38" s="7">
        <f t="shared" si="0"/>
        <v>61.2</v>
      </c>
      <c r="G38" s="9" t="s">
        <v>23</v>
      </c>
      <c r="H38" s="7"/>
      <c r="I38" s="7"/>
      <c r="J38" s="3"/>
      <c r="K38" s="3"/>
      <c r="L38" s="1"/>
      <c r="M38" s="1"/>
    </row>
    <row r="39" ht="33" customHeight="1" spans="1:13">
      <c r="A39" s="3">
        <v>37</v>
      </c>
      <c r="B39" s="3" t="s">
        <v>12</v>
      </c>
      <c r="C39" s="5" t="s">
        <v>57</v>
      </c>
      <c r="D39" s="6" t="s">
        <v>58</v>
      </c>
      <c r="E39" s="7">
        <v>82.3</v>
      </c>
      <c r="F39" s="7">
        <f t="shared" si="0"/>
        <v>74.07</v>
      </c>
      <c r="G39" s="7">
        <v>84.67</v>
      </c>
      <c r="H39" s="7">
        <f>ROUND(G39*0.1,2)</f>
        <v>8.47</v>
      </c>
      <c r="I39" s="7">
        <f t="shared" ref="I36:I55" si="7">F39+H39</f>
        <v>82.54</v>
      </c>
      <c r="J39" s="3">
        <f>RANK(I39,$I$39:$I$41)</f>
        <v>1</v>
      </c>
      <c r="K39" s="3"/>
      <c r="L39" s="1"/>
      <c r="M39" s="1"/>
    </row>
    <row r="40" ht="33" customHeight="1" spans="1:13">
      <c r="A40" s="3">
        <v>38</v>
      </c>
      <c r="B40" s="3" t="s">
        <v>12</v>
      </c>
      <c r="C40" s="5" t="s">
        <v>57</v>
      </c>
      <c r="D40" s="8" t="s">
        <v>59</v>
      </c>
      <c r="E40" s="7">
        <v>79.7</v>
      </c>
      <c r="F40" s="7">
        <f t="shared" si="0"/>
        <v>71.73</v>
      </c>
      <c r="G40" s="7" t="s">
        <v>34</v>
      </c>
      <c r="H40" s="7"/>
      <c r="I40" s="7"/>
      <c r="J40" s="3"/>
      <c r="K40" s="3"/>
      <c r="L40" s="1"/>
      <c r="M40" s="1"/>
    </row>
    <row r="41" ht="33" customHeight="1" spans="1:13">
      <c r="A41" s="3">
        <v>39</v>
      </c>
      <c r="B41" s="3" t="s">
        <v>12</v>
      </c>
      <c r="C41" s="5" t="s">
        <v>57</v>
      </c>
      <c r="D41" s="8" t="s">
        <v>60</v>
      </c>
      <c r="E41" s="7">
        <v>77</v>
      </c>
      <c r="F41" s="7">
        <f t="shared" si="0"/>
        <v>69.3</v>
      </c>
      <c r="G41" s="7" t="s">
        <v>34</v>
      </c>
      <c r="H41" s="7"/>
      <c r="I41" s="7"/>
      <c r="J41" s="3"/>
      <c r="K41" s="3"/>
      <c r="L41" s="1"/>
      <c r="M41" s="1"/>
    </row>
    <row r="42" ht="33" customHeight="1" spans="1:13">
      <c r="A42" s="3">
        <v>40</v>
      </c>
      <c r="B42" s="3" t="s">
        <v>12</v>
      </c>
      <c r="C42" s="5" t="s">
        <v>61</v>
      </c>
      <c r="D42" s="6" t="s">
        <v>62</v>
      </c>
      <c r="E42" s="7">
        <v>85.33</v>
      </c>
      <c r="F42" s="7">
        <f t="shared" si="0"/>
        <v>76.8</v>
      </c>
      <c r="G42" s="7">
        <v>86.67</v>
      </c>
      <c r="H42" s="7">
        <f>ROUND(G42*0.1,2)</f>
        <v>8.67</v>
      </c>
      <c r="I42" s="7">
        <f t="shared" si="7"/>
        <v>85.47</v>
      </c>
      <c r="J42" s="3">
        <f t="shared" ref="J42:J47" si="8">RANK(I42,$I$42:$I$47)</f>
        <v>1</v>
      </c>
      <c r="K42" s="3"/>
      <c r="L42" s="1"/>
      <c r="M42" s="1"/>
    </row>
    <row r="43" ht="33" customHeight="1" spans="1:13">
      <c r="A43" s="3">
        <v>41</v>
      </c>
      <c r="B43" s="3" t="s">
        <v>12</v>
      </c>
      <c r="C43" s="5" t="s">
        <v>61</v>
      </c>
      <c r="D43" s="8" t="s">
        <v>63</v>
      </c>
      <c r="E43" s="7">
        <v>83</v>
      </c>
      <c r="F43" s="7">
        <f t="shared" si="0"/>
        <v>74.7</v>
      </c>
      <c r="G43" s="7">
        <v>81</v>
      </c>
      <c r="H43" s="7">
        <f>ROUND(G43*0.1,2)</f>
        <v>8.1</v>
      </c>
      <c r="I43" s="7">
        <f t="shared" si="7"/>
        <v>82.8</v>
      </c>
      <c r="J43" s="3">
        <f t="shared" si="8"/>
        <v>2</v>
      </c>
      <c r="K43" s="3"/>
      <c r="L43" s="1"/>
      <c r="M43" s="1"/>
    </row>
    <row r="44" ht="33" customHeight="1" spans="1:13">
      <c r="A44" s="3">
        <v>42</v>
      </c>
      <c r="B44" s="3" t="s">
        <v>12</v>
      </c>
      <c r="C44" s="5" t="s">
        <v>61</v>
      </c>
      <c r="D44" s="6" t="s">
        <v>64</v>
      </c>
      <c r="E44" s="7">
        <v>79</v>
      </c>
      <c r="F44" s="7">
        <f t="shared" si="0"/>
        <v>71.1</v>
      </c>
      <c r="G44" s="7">
        <v>81.67</v>
      </c>
      <c r="H44" s="7">
        <f>ROUND(G44*0.1,2)</f>
        <v>8.17</v>
      </c>
      <c r="I44" s="7">
        <f t="shared" si="7"/>
        <v>79.27</v>
      </c>
      <c r="J44" s="3">
        <f t="shared" si="8"/>
        <v>3</v>
      </c>
      <c r="K44" s="3"/>
      <c r="L44" s="1"/>
      <c r="M44" s="1"/>
    </row>
    <row r="45" ht="33" customHeight="1" spans="1:13">
      <c r="A45" s="3">
        <v>43</v>
      </c>
      <c r="B45" s="3" t="s">
        <v>12</v>
      </c>
      <c r="C45" s="5" t="s">
        <v>61</v>
      </c>
      <c r="D45" s="8" t="s">
        <v>65</v>
      </c>
      <c r="E45" s="7">
        <v>77.67</v>
      </c>
      <c r="F45" s="7">
        <f t="shared" si="0"/>
        <v>69.9</v>
      </c>
      <c r="G45" s="7">
        <v>80.33</v>
      </c>
      <c r="H45" s="7">
        <f>ROUND(G45*0.1,2)</f>
        <v>8.03</v>
      </c>
      <c r="I45" s="7">
        <f t="shared" si="7"/>
        <v>77.93</v>
      </c>
      <c r="J45" s="3">
        <f t="shared" si="8"/>
        <v>4</v>
      </c>
      <c r="K45" s="3"/>
      <c r="L45" s="1"/>
      <c r="M45" s="1"/>
    </row>
    <row r="46" ht="33" customHeight="1" spans="1:13">
      <c r="A46" s="3">
        <v>44</v>
      </c>
      <c r="B46" s="3" t="s">
        <v>12</v>
      </c>
      <c r="C46" s="5" t="s">
        <v>61</v>
      </c>
      <c r="D46" s="8" t="s">
        <v>66</v>
      </c>
      <c r="E46" s="7">
        <v>73.67</v>
      </c>
      <c r="F46" s="7">
        <f t="shared" si="0"/>
        <v>66.3</v>
      </c>
      <c r="G46" s="9" t="s">
        <v>23</v>
      </c>
      <c r="H46" s="7"/>
      <c r="I46" s="7"/>
      <c r="J46" s="3"/>
      <c r="K46" s="3"/>
      <c r="L46" s="1"/>
      <c r="M46" s="1"/>
    </row>
    <row r="47" ht="33" customHeight="1" spans="1:13">
      <c r="A47" s="3">
        <v>45</v>
      </c>
      <c r="B47" s="3" t="s">
        <v>12</v>
      </c>
      <c r="C47" s="5" t="s">
        <v>61</v>
      </c>
      <c r="D47" s="8" t="s">
        <v>67</v>
      </c>
      <c r="E47" s="7">
        <v>71</v>
      </c>
      <c r="F47" s="7">
        <f t="shared" si="0"/>
        <v>63.9</v>
      </c>
      <c r="G47" s="9" t="s">
        <v>23</v>
      </c>
      <c r="H47" s="7"/>
      <c r="I47" s="7"/>
      <c r="J47" s="3"/>
      <c r="K47" s="3"/>
      <c r="L47" s="1"/>
      <c r="M47" s="1"/>
    </row>
    <row r="48" ht="33" customHeight="1" spans="1:13">
      <c r="A48" s="3">
        <v>46</v>
      </c>
      <c r="B48" s="3" t="s">
        <v>12</v>
      </c>
      <c r="C48" s="5" t="s">
        <v>68</v>
      </c>
      <c r="D48" s="6" t="s">
        <v>69</v>
      </c>
      <c r="E48" s="7">
        <v>81.67</v>
      </c>
      <c r="F48" s="7">
        <f t="shared" si="0"/>
        <v>73.5</v>
      </c>
      <c r="G48" s="7">
        <v>84.33</v>
      </c>
      <c r="H48" s="7">
        <f>ROUND(G48*0.1,2)</f>
        <v>8.43</v>
      </c>
      <c r="I48" s="7">
        <f t="shared" si="7"/>
        <v>81.93</v>
      </c>
      <c r="J48" s="3">
        <f>RANK(I48,$I$48:$I$51)</f>
        <v>1</v>
      </c>
      <c r="K48" s="3"/>
      <c r="L48" s="1"/>
      <c r="M48" s="1"/>
    </row>
    <row r="49" ht="33" customHeight="1" spans="1:13">
      <c r="A49" s="3">
        <v>47</v>
      </c>
      <c r="B49" s="3" t="s">
        <v>12</v>
      </c>
      <c r="C49" s="5" t="s">
        <v>68</v>
      </c>
      <c r="D49" s="6" t="s">
        <v>70</v>
      </c>
      <c r="E49" s="7">
        <v>72</v>
      </c>
      <c r="F49" s="7">
        <f t="shared" si="0"/>
        <v>64.8</v>
      </c>
      <c r="G49" s="9" t="s">
        <v>23</v>
      </c>
      <c r="H49" s="7"/>
      <c r="I49" s="7"/>
      <c r="J49" s="3"/>
      <c r="K49" s="3"/>
      <c r="L49" s="1"/>
      <c r="M49" s="1"/>
    </row>
    <row r="50" ht="33" customHeight="1" spans="1:13">
      <c r="A50" s="3">
        <v>48</v>
      </c>
      <c r="B50" s="3" t="s">
        <v>12</v>
      </c>
      <c r="C50" s="5" t="s">
        <v>68</v>
      </c>
      <c r="D50" s="8" t="s">
        <v>71</v>
      </c>
      <c r="E50" s="7">
        <v>70</v>
      </c>
      <c r="F50" s="7">
        <f t="shared" si="0"/>
        <v>63</v>
      </c>
      <c r="G50" s="9" t="s">
        <v>23</v>
      </c>
      <c r="H50" s="7"/>
      <c r="I50" s="7"/>
      <c r="J50" s="3"/>
      <c r="K50" s="3"/>
      <c r="L50" s="1"/>
      <c r="M50" s="1"/>
    </row>
    <row r="51" ht="33" customHeight="1" spans="1:13">
      <c r="A51" s="3">
        <v>49</v>
      </c>
      <c r="B51" s="3" t="s">
        <v>12</v>
      </c>
      <c r="C51" s="5" t="s">
        <v>68</v>
      </c>
      <c r="D51" s="6" t="s">
        <v>72</v>
      </c>
      <c r="E51" s="7">
        <v>67.67</v>
      </c>
      <c r="F51" s="7">
        <f t="shared" si="0"/>
        <v>60.9</v>
      </c>
      <c r="G51" s="9" t="s">
        <v>23</v>
      </c>
      <c r="H51" s="7"/>
      <c r="I51" s="7"/>
      <c r="J51" s="3"/>
      <c r="K51" s="3"/>
      <c r="L51" s="1"/>
      <c r="M51" s="1"/>
    </row>
    <row r="52" ht="33" customHeight="1" spans="1:13">
      <c r="A52" s="3">
        <v>50</v>
      </c>
      <c r="B52" s="3" t="s">
        <v>73</v>
      </c>
      <c r="C52" s="5" t="s">
        <v>74</v>
      </c>
      <c r="D52" s="6" t="s">
        <v>75</v>
      </c>
      <c r="E52" s="7">
        <v>84.67</v>
      </c>
      <c r="F52" s="7">
        <f t="shared" si="0"/>
        <v>76.2</v>
      </c>
      <c r="G52" s="7">
        <v>85.67</v>
      </c>
      <c r="H52" s="7">
        <f>ROUND(G52*0.1,2)</f>
        <v>8.57</v>
      </c>
      <c r="I52" s="7">
        <f t="shared" si="7"/>
        <v>84.77</v>
      </c>
      <c r="J52" s="3">
        <v>1</v>
      </c>
      <c r="K52" s="3"/>
      <c r="L52" s="1"/>
      <c r="M52" s="1"/>
    </row>
    <row r="53" ht="33" customHeight="1" spans="1:13">
      <c r="A53" s="3">
        <v>51</v>
      </c>
      <c r="B53" s="3" t="s">
        <v>73</v>
      </c>
      <c r="C53" s="5" t="s">
        <v>74</v>
      </c>
      <c r="D53" s="6" t="s">
        <v>76</v>
      </c>
      <c r="E53" s="7">
        <v>80.67</v>
      </c>
      <c r="F53" s="7">
        <f t="shared" si="0"/>
        <v>72.6</v>
      </c>
      <c r="G53" s="7">
        <v>88.5</v>
      </c>
      <c r="H53" s="7">
        <f>ROUND(G53*0.1,2)</f>
        <v>8.85</v>
      </c>
      <c r="I53" s="7">
        <f t="shared" si="7"/>
        <v>81.45</v>
      </c>
      <c r="J53" s="3">
        <v>2</v>
      </c>
      <c r="K53" s="3"/>
      <c r="L53" s="1"/>
      <c r="M53" s="1"/>
    </row>
    <row r="54" ht="33" customHeight="1" spans="1:13">
      <c r="A54" s="3">
        <v>52</v>
      </c>
      <c r="B54" s="3" t="s">
        <v>73</v>
      </c>
      <c r="C54" s="5" t="s">
        <v>24</v>
      </c>
      <c r="D54" s="8" t="s">
        <v>77</v>
      </c>
      <c r="E54" s="7">
        <v>88</v>
      </c>
      <c r="F54" s="7">
        <f t="shared" si="0"/>
        <v>79.2</v>
      </c>
      <c r="G54" s="7">
        <v>87.67</v>
      </c>
      <c r="H54" s="7">
        <f>ROUND(G54*0.1,2)</f>
        <v>8.77</v>
      </c>
      <c r="I54" s="7">
        <f t="shared" si="7"/>
        <v>87.97</v>
      </c>
      <c r="J54" s="3">
        <v>1</v>
      </c>
      <c r="K54" s="3"/>
      <c r="L54" s="1"/>
      <c r="M54" s="1"/>
    </row>
    <row r="55" ht="33" customHeight="1" spans="1:13">
      <c r="A55" s="3">
        <v>53</v>
      </c>
      <c r="B55" s="3" t="s">
        <v>73</v>
      </c>
      <c r="C55" s="5" t="s">
        <v>42</v>
      </c>
      <c r="D55" s="6" t="s">
        <v>50</v>
      </c>
      <c r="E55" s="7">
        <v>83</v>
      </c>
      <c r="F55" s="7">
        <f t="shared" si="0"/>
        <v>74.7</v>
      </c>
      <c r="G55" s="7">
        <v>87.33</v>
      </c>
      <c r="H55" s="7">
        <f>ROUND(G55*0.1,2)</f>
        <v>8.73</v>
      </c>
      <c r="I55" s="7">
        <f t="shared" si="7"/>
        <v>83.43</v>
      </c>
      <c r="J55" s="3">
        <v>1</v>
      </c>
      <c r="K55" s="3"/>
      <c r="L55" s="1"/>
      <c r="M55" s="1"/>
    </row>
  </sheetData>
  <autoFilter ref="A2:M55">
    <extLst/>
  </autoFilter>
  <sortState ref="A3:K51">
    <sortCondition ref="I3:I51" descending="1"/>
  </sortState>
  <mergeCells count="1">
    <mergeCell ref="A1:K1"/>
  </mergeCells>
  <conditionalFormatting sqref="D5">
    <cfRule type="duplicateValues" dxfId="0" priority="21"/>
  </conditionalFormatting>
  <conditionalFormatting sqref="D20">
    <cfRule type="duplicateValues" dxfId="0" priority="12"/>
  </conditionalFormatting>
  <conditionalFormatting sqref="D21">
    <cfRule type="duplicateValues" dxfId="0" priority="9"/>
  </conditionalFormatting>
  <conditionalFormatting sqref="D3:D4">
    <cfRule type="duplicateValues" dxfId="0" priority="22"/>
  </conditionalFormatting>
  <conditionalFormatting sqref="D6:D10">
    <cfRule type="duplicateValues" dxfId="0" priority="20"/>
  </conditionalFormatting>
  <conditionalFormatting sqref="D11:D13">
    <cfRule type="duplicateValues" dxfId="0" priority="19"/>
  </conditionalFormatting>
  <conditionalFormatting sqref="D14:D16">
    <cfRule type="duplicateValues" dxfId="0" priority="18"/>
  </conditionalFormatting>
  <conditionalFormatting sqref="D17:D19">
    <cfRule type="duplicateValues" dxfId="0" priority="8"/>
  </conditionalFormatting>
  <conditionalFormatting sqref="D22:D24">
    <cfRule type="duplicateValues" dxfId="0" priority="10"/>
  </conditionalFormatting>
  <conditionalFormatting sqref="D25:D30">
    <cfRule type="duplicateValues" dxfId="0" priority="11"/>
  </conditionalFormatting>
  <conditionalFormatting sqref="D31:D39">
    <cfRule type="duplicateValues" dxfId="0" priority="7"/>
  </conditionalFormatting>
  <conditionalFormatting sqref="D40:D51">
    <cfRule type="duplicateValues" dxfId="0" priority="2"/>
  </conditionalFormatting>
  <conditionalFormatting sqref="D52:D55">
    <cfRule type="duplicateValues" dxfId="0" priority="1"/>
  </conditionalFormatting>
  <pageMargins left="0.948611111111111" right="0.948611111111111" top="0.60625" bottom="0.60625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综合面试成绩一览表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暮色烟雨</cp:lastModifiedBy>
  <dcterms:created xsi:type="dcterms:W3CDTF">2023-11-01T01:18:00Z</dcterms:created>
  <dcterms:modified xsi:type="dcterms:W3CDTF">2023-11-03T07:15:08Z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88BEC2D662314000AF8AE4F4B19F4F38_13</vt:lpwstr>
  </property>
  <property fmtid="{D5CDD505-2E9C-101B-9397-08002B2CF9AE}" pid="3" name="KSOProductBuildVer">
    <vt:lpwstr>2052-11.8.6.11719</vt:lpwstr>
  </property>
  <property fmtid="{D5CDD505-2E9C-101B-9397-08002B2CF9AE}" pid="4" name="KSOReadingLayout">
    <vt:bool>true</vt:bool>
  </property>
</Properties>
</file>